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can\Documents\Itop321\"/>
    </mc:Choice>
  </mc:AlternateContent>
  <bookViews>
    <workbookView xWindow="0" yWindow="0" windowWidth="21600" windowHeight="9930" tabRatio="918" activeTab="10"/>
  </bookViews>
  <sheets>
    <sheet name="1-Rack" sheetId="18" r:id="rId1"/>
    <sheet name="2-Enclosure" sheetId="19" r:id="rId2"/>
    <sheet name="3-Server" sheetId="9" r:id="rId3"/>
    <sheet name="4-Farm" sheetId="7" r:id="rId4"/>
    <sheet name="5-Hypervisor" sheetId="8" r:id="rId5"/>
    <sheet name="6-VirtualMachine" sheetId="2" r:id="rId6"/>
    <sheet name="7-Storage" sheetId="10" r:id="rId7"/>
    <sheet name="6-SAN Switch" sheetId="12" r:id="rId8"/>
    <sheet name="7-NAS" sheetId="15" r:id="rId9"/>
    <sheet name="8-Physical Interface" sheetId="22" r:id="rId10"/>
    <sheet name="9-Link Interface - IP" sheetId="23" r:id="rId11"/>
    <sheet name="Random Generators" sheetId="21" r:id="rId12"/>
  </sheets>
  <definedNames>
    <definedName name="_xlnm._FilterDatabase" localSheetId="1" hidden="1">'2-Enclosure'!$A$2:$O$60</definedName>
    <definedName name="_xlnm._FilterDatabase" localSheetId="2" hidden="1">'3-Server'!$A$2:$S$12</definedName>
    <definedName name="_xlnm._FilterDatabase" localSheetId="5" hidden="1">'6-VirtualMachine'!$A$2:$I$15</definedName>
    <definedName name="_xlnm._FilterDatabase" localSheetId="9" hidden="1">'8-Physical Interface'!$A$2:$G$52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21" l="1"/>
  <c r="J31" i="21"/>
  <c r="J30" i="21"/>
  <c r="J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J10" i="21"/>
  <c r="J9" i="21"/>
  <c r="J8" i="21"/>
  <c r="J7" i="21"/>
  <c r="J6" i="21"/>
  <c r="J5" i="21"/>
  <c r="J4" i="21"/>
  <c r="J3" i="21"/>
  <c r="J242" i="21"/>
  <c r="J241" i="21"/>
  <c r="J240" i="21"/>
  <c r="J239" i="21"/>
  <c r="J238" i="21"/>
  <c r="J237" i="21"/>
  <c r="J236" i="21"/>
  <c r="J235" i="21"/>
  <c r="J234" i="21"/>
  <c r="J233" i="21"/>
  <c r="J232" i="21"/>
  <c r="J231" i="21"/>
  <c r="J230" i="21"/>
  <c r="J229" i="21"/>
  <c r="J228" i="21"/>
  <c r="J227" i="21"/>
  <c r="J226" i="21"/>
  <c r="J225" i="21"/>
  <c r="J224" i="21"/>
  <c r="J223" i="21"/>
  <c r="J222" i="21"/>
  <c r="J221" i="21"/>
  <c r="J220" i="21"/>
  <c r="J219" i="21"/>
  <c r="J218" i="21"/>
  <c r="J217" i="21"/>
  <c r="J216" i="21"/>
  <c r="J215" i="21"/>
  <c r="J214" i="21"/>
  <c r="J213" i="21"/>
  <c r="J212" i="21"/>
  <c r="J211" i="21"/>
  <c r="J210" i="21"/>
  <c r="J209" i="21"/>
  <c r="J208" i="21"/>
  <c r="J207" i="21"/>
  <c r="J206" i="21"/>
  <c r="J205" i="21"/>
  <c r="J204" i="21"/>
  <c r="J203" i="21"/>
  <c r="J202" i="21"/>
  <c r="J201" i="21"/>
  <c r="J200" i="21"/>
  <c r="J199" i="21"/>
  <c r="J198" i="21"/>
  <c r="J197" i="21"/>
  <c r="J196" i="21"/>
  <c r="J195" i="21"/>
  <c r="J194" i="21"/>
  <c r="J193" i="21"/>
  <c r="J192" i="21"/>
  <c r="J191" i="21"/>
  <c r="J190" i="21"/>
  <c r="J189" i="21"/>
  <c r="J188" i="21"/>
  <c r="J187" i="21"/>
  <c r="J186" i="21"/>
  <c r="J185" i="21"/>
  <c r="J184" i="21"/>
  <c r="J183" i="21"/>
  <c r="J182" i="21"/>
  <c r="J181" i="21"/>
  <c r="J180" i="21"/>
  <c r="J179" i="21"/>
  <c r="J178" i="21"/>
  <c r="J177" i="21"/>
  <c r="J176" i="21"/>
  <c r="J175" i="21"/>
  <c r="J174" i="21"/>
  <c r="J173" i="21"/>
  <c r="J172" i="21"/>
  <c r="J171" i="21"/>
  <c r="J170" i="21"/>
  <c r="J169" i="21"/>
  <c r="J168" i="21"/>
  <c r="J167" i="21"/>
  <c r="J166" i="21"/>
  <c r="J165" i="21"/>
  <c r="J164" i="21"/>
  <c r="J163" i="21"/>
  <c r="J162" i="21"/>
  <c r="J161" i="21"/>
  <c r="J160" i="21"/>
  <c r="J159" i="21"/>
  <c r="J158" i="21"/>
  <c r="J157" i="21"/>
  <c r="J156" i="21"/>
  <c r="J155" i="21"/>
  <c r="J154" i="21"/>
  <c r="J153" i="21"/>
  <c r="J152" i="21"/>
  <c r="J151" i="21"/>
  <c r="J150" i="21"/>
  <c r="J149" i="21"/>
  <c r="J148" i="21"/>
  <c r="J147" i="21"/>
  <c r="J146" i="21"/>
  <c r="J145" i="21"/>
  <c r="J144" i="21"/>
  <c r="J143" i="21"/>
  <c r="J142" i="21"/>
  <c r="J141" i="21"/>
  <c r="J140" i="21"/>
  <c r="J139" i="21"/>
  <c r="J138" i="21"/>
  <c r="J137" i="21"/>
  <c r="J136" i="21"/>
  <c r="J135" i="21"/>
  <c r="J134" i="21"/>
  <c r="J133" i="21"/>
  <c r="J132" i="21"/>
  <c r="J131" i="21"/>
  <c r="J130" i="21"/>
  <c r="J129" i="21"/>
  <c r="J128" i="21"/>
  <c r="J127" i="21"/>
  <c r="J126" i="21"/>
  <c r="J125" i="21"/>
  <c r="J124" i="21"/>
  <c r="J123" i="21"/>
  <c r="J122" i="21"/>
  <c r="J121" i="21"/>
  <c r="J120" i="21"/>
  <c r="J119" i="21"/>
  <c r="J118" i="21"/>
  <c r="J117" i="21"/>
  <c r="J116" i="21"/>
  <c r="J115" i="21"/>
  <c r="J114" i="21"/>
  <c r="J113" i="21"/>
  <c r="J112" i="21"/>
  <c r="J111" i="21"/>
  <c r="J110" i="21"/>
  <c r="J109" i="21"/>
  <c r="J108" i="21"/>
  <c r="J107" i="21"/>
  <c r="J106" i="21"/>
  <c r="J105" i="21"/>
  <c r="J104" i="21"/>
  <c r="J103" i="21"/>
  <c r="J102" i="21"/>
  <c r="J101" i="21"/>
  <c r="J100" i="21"/>
  <c r="J99" i="21"/>
  <c r="J98" i="21"/>
  <c r="J97" i="21"/>
  <c r="J96" i="21"/>
  <c r="J95" i="21"/>
  <c r="J94" i="21"/>
  <c r="J93" i="21"/>
  <c r="J92" i="21"/>
  <c r="J91" i="21"/>
  <c r="J90" i="21"/>
  <c r="J89" i="21"/>
  <c r="J88" i="21"/>
  <c r="J87" i="21"/>
  <c r="J86" i="21"/>
  <c r="J85" i="21"/>
  <c r="J84" i="21"/>
  <c r="J83" i="21"/>
  <c r="J82" i="21"/>
  <c r="J81" i="21"/>
  <c r="J80" i="21"/>
  <c r="J79" i="21"/>
  <c r="J78" i="21"/>
  <c r="J77" i="21"/>
  <c r="J76" i="21"/>
  <c r="J75" i="21"/>
  <c r="J74" i="21"/>
  <c r="J73" i="21"/>
  <c r="J72" i="21"/>
  <c r="J71" i="21"/>
  <c r="J70" i="21"/>
  <c r="J69" i="21"/>
  <c r="J68" i="21"/>
  <c r="J67" i="21"/>
  <c r="J66" i="21"/>
  <c r="J65" i="21"/>
  <c r="J64" i="21"/>
  <c r="J63" i="21"/>
  <c r="J62" i="21"/>
  <c r="J61" i="21"/>
  <c r="J60" i="21"/>
  <c r="J59" i="21"/>
  <c r="J58" i="21"/>
  <c r="J57" i="21"/>
  <c r="J56" i="21"/>
  <c r="J55" i="21"/>
  <c r="J54" i="21"/>
  <c r="J53" i="21"/>
  <c r="J52" i="21"/>
  <c r="J51" i="21"/>
  <c r="J50" i="21"/>
  <c r="J49" i="21"/>
  <c r="J48" i="21"/>
  <c r="J47" i="21"/>
  <c r="J46" i="21"/>
  <c r="J45" i="21"/>
  <c r="J44" i="21"/>
  <c r="J43" i="21"/>
  <c r="J42" i="21"/>
  <c r="J41" i="21"/>
  <c r="J40" i="21"/>
  <c r="J39" i="21"/>
  <c r="J38" i="21"/>
  <c r="J37" i="21"/>
  <c r="J36" i="21"/>
  <c r="J35" i="21"/>
  <c r="J34" i="21"/>
  <c r="J33" i="21"/>
  <c r="K38" i="21"/>
  <c r="K220" i="21"/>
  <c r="K110" i="21"/>
  <c r="K173" i="21"/>
  <c r="K136" i="21"/>
  <c r="K224" i="21"/>
  <c r="K8" i="21"/>
  <c r="K118" i="21"/>
  <c r="K112" i="21"/>
  <c r="K127" i="21"/>
  <c r="K100" i="21"/>
  <c r="K111" i="21"/>
  <c r="K176" i="21"/>
  <c r="K46" i="21"/>
  <c r="K48" i="21"/>
  <c r="K128" i="21"/>
  <c r="K30" i="21"/>
  <c r="K6" i="21"/>
  <c r="K37" i="21"/>
  <c r="K7" i="21"/>
  <c r="K116" i="21"/>
  <c r="K16" i="21"/>
  <c r="K204" i="21"/>
  <c r="K183" i="21"/>
  <c r="K47" i="21"/>
  <c r="K23" i="21"/>
  <c r="K18" i="21"/>
  <c r="K14" i="21"/>
  <c r="K87" i="21"/>
  <c r="K36" i="21"/>
  <c r="K84" i="21"/>
  <c r="K19" i="21"/>
  <c r="K96" i="21"/>
  <c r="K186" i="21"/>
  <c r="K161" i="21"/>
  <c r="K22" i="21"/>
  <c r="K180" i="21"/>
  <c r="K109" i="21"/>
  <c r="K172" i="21"/>
  <c r="K159" i="21"/>
  <c r="K124" i="21"/>
  <c r="K191" i="21"/>
  <c r="K144" i="21"/>
  <c r="K198" i="21"/>
  <c r="K213" i="21"/>
  <c r="K199" i="21"/>
  <c r="K132" i="21"/>
  <c r="K182" i="21"/>
  <c r="K205" i="21"/>
  <c r="K60" i="21"/>
  <c r="K215" i="21"/>
  <c r="K120" i="21"/>
  <c r="K239" i="21"/>
  <c r="K206" i="21"/>
  <c r="K158" i="21"/>
  <c r="K31" i="21"/>
  <c r="K171" i="21"/>
  <c r="K151" i="21"/>
  <c r="K210" i="21"/>
  <c r="K86" i="21"/>
  <c r="K130" i="21"/>
  <c r="K69" i="21"/>
  <c r="K39" i="21"/>
  <c r="K32" i="21"/>
  <c r="K64" i="21"/>
  <c r="K174" i="21"/>
  <c r="K9" i="21"/>
  <c r="K24" i="21"/>
  <c r="K92" i="21"/>
  <c r="K175" i="21"/>
  <c r="K45" i="21"/>
  <c r="K56" i="21"/>
  <c r="K230" i="21"/>
  <c r="K229" i="21"/>
  <c r="K63" i="21"/>
  <c r="K156" i="21"/>
  <c r="K143" i="21"/>
  <c r="K53" i="21"/>
  <c r="K240" i="21"/>
  <c r="K62" i="21"/>
  <c r="K149" i="21"/>
  <c r="K236" i="21"/>
  <c r="K141" i="21"/>
  <c r="K108" i="21"/>
  <c r="K79" i="21"/>
  <c r="K88" i="21"/>
  <c r="K223" i="21"/>
  <c r="K190" i="21"/>
  <c r="K107" i="21"/>
  <c r="K167" i="21"/>
  <c r="K40" i="21"/>
  <c r="K80" i="21"/>
  <c r="K207" i="21"/>
  <c r="K133" i="21"/>
  <c r="K212" i="21"/>
  <c r="K226" i="21"/>
  <c r="K52" i="21"/>
  <c r="K27" i="21"/>
  <c r="K202" i="21"/>
  <c r="K76" i="21"/>
  <c r="K232" i="21"/>
  <c r="K237" i="21"/>
  <c r="K218" i="21"/>
  <c r="K66" i="21"/>
  <c r="K25" i="21"/>
  <c r="K194" i="21"/>
  <c r="K71" i="21"/>
  <c r="K216" i="21"/>
  <c r="K94" i="21"/>
  <c r="K165" i="21"/>
  <c r="K166" i="21"/>
  <c r="K44" i="21"/>
  <c r="K214" i="21"/>
  <c r="K221" i="21"/>
  <c r="K29" i="21"/>
  <c r="K200" i="21"/>
  <c r="K85" i="21"/>
  <c r="K196" i="21"/>
  <c r="K231" i="21"/>
  <c r="K77" i="21"/>
  <c r="K228" i="21"/>
  <c r="K142" i="21"/>
  <c r="K189" i="21"/>
  <c r="K126" i="21"/>
  <c r="K72" i="21"/>
  <c r="K103" i="21"/>
  <c r="K13" i="21"/>
  <c r="K152" i="21"/>
  <c r="K68" i="21"/>
  <c r="K160" i="21"/>
  <c r="K222" i="21"/>
  <c r="K184" i="21"/>
  <c r="K61" i="21"/>
  <c r="K54" i="21"/>
  <c r="K134" i="21"/>
  <c r="K3" i="21"/>
  <c r="K43" i="21"/>
  <c r="K192" i="21"/>
  <c r="K73" i="21"/>
  <c r="K150" i="21"/>
  <c r="K181" i="21"/>
  <c r="K168" i="21"/>
  <c r="K101" i="21"/>
  <c r="K117" i="21"/>
  <c r="K208" i="21"/>
  <c r="K78" i="21"/>
  <c r="K157" i="21"/>
  <c r="K15" i="21"/>
  <c r="K148" i="21"/>
  <c r="K135" i="21"/>
  <c r="K21" i="21"/>
  <c r="K140" i="21"/>
  <c r="K119" i="21"/>
  <c r="K164" i="21"/>
  <c r="K5" i="21"/>
  <c r="K188" i="21"/>
  <c r="K125" i="21"/>
  <c r="K70" i="21"/>
  <c r="K95" i="21"/>
  <c r="K197" i="21"/>
  <c r="K12" i="21"/>
  <c r="K195" i="21"/>
  <c r="K227" i="21"/>
  <c r="K93" i="21"/>
  <c r="K91" i="21"/>
  <c r="K11" i="21"/>
  <c r="K28" i="21"/>
  <c r="K4" i="21"/>
  <c r="K20" i="21"/>
  <c r="K238" i="21"/>
  <c r="K83" i="21"/>
  <c r="K26" i="21"/>
  <c r="K241" i="21"/>
  <c r="K102" i="21"/>
  <c r="K114" i="21"/>
  <c r="K104" i="21"/>
  <c r="K122" i="21"/>
  <c r="K99" i="21"/>
  <c r="K89" i="21"/>
  <c r="K55" i="21"/>
  <c r="K203" i="21"/>
  <c r="K155" i="21"/>
  <c r="K131" i="21"/>
  <c r="K75" i="21"/>
  <c r="K35" i="21"/>
  <c r="K178" i="21"/>
  <c r="K106" i="21"/>
  <c r="K58" i="21"/>
  <c r="K201" i="21"/>
  <c r="K153" i="21"/>
  <c r="K105" i="21"/>
  <c r="K41" i="21"/>
  <c r="K211" i="21"/>
  <c r="K123" i="21"/>
  <c r="K59" i="21"/>
  <c r="K10" i="21"/>
  <c r="K146" i="21"/>
  <c r="K74" i="21"/>
  <c r="K233" i="21"/>
  <c r="K193" i="21"/>
  <c r="K137" i="21"/>
  <c r="K81" i="21"/>
  <c r="K33" i="21"/>
  <c r="K179" i="21"/>
  <c r="K51" i="21"/>
  <c r="K170" i="21"/>
  <c r="K98" i="21"/>
  <c r="K50" i="21"/>
  <c r="K17" i="21"/>
  <c r="K177" i="21"/>
  <c r="K121" i="21"/>
  <c r="K57" i="21"/>
  <c r="K163" i="21"/>
  <c r="K242" i="21"/>
  <c r="K154" i="21"/>
  <c r="K82" i="21"/>
  <c r="K34" i="21"/>
  <c r="K209" i="21"/>
  <c r="K145" i="21"/>
  <c r="K113" i="21"/>
  <c r="K65" i="21"/>
  <c r="K235" i="21"/>
  <c r="K219" i="21"/>
  <c r="K187" i="21"/>
  <c r="K147" i="21"/>
  <c r="K139" i="21"/>
  <c r="K115" i="21"/>
  <c r="K67" i="21"/>
  <c r="K234" i="21"/>
  <c r="K162" i="21"/>
  <c r="K90" i="21"/>
  <c r="K42" i="21"/>
  <c r="K217" i="21"/>
  <c r="K185" i="21"/>
  <c r="K129" i="21"/>
  <c r="K49" i="21"/>
  <c r="K138" i="21"/>
  <c r="K225" i="21"/>
  <c r="K169" i="21"/>
  <c r="K97" i="21"/>
  <c r="F242" i="21" l="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7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6" i="21"/>
  <c r="F185" i="21"/>
  <c r="F184" i="21"/>
  <c r="F183" i="21"/>
  <c r="F182" i="21"/>
  <c r="F181" i="21"/>
  <c r="F180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2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8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4" i="21"/>
  <c r="F63" i="21"/>
  <c r="F62" i="21"/>
  <c r="F61" i="21"/>
  <c r="F60" i="21"/>
  <c r="F59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F6" i="21"/>
  <c r="F5" i="21"/>
  <c r="F4" i="21"/>
  <c r="F3" i="21"/>
  <c r="D3" i="21"/>
  <c r="B242" i="21"/>
  <c r="B241" i="21"/>
  <c r="B240" i="21"/>
  <c r="B239" i="21"/>
  <c r="B238" i="21"/>
  <c r="B237" i="21"/>
  <c r="B236" i="21"/>
  <c r="B235" i="21"/>
  <c r="B234" i="21"/>
  <c r="B233" i="21"/>
  <c r="B232" i="21"/>
  <c r="B231" i="21"/>
  <c r="B230" i="21"/>
  <c r="B229" i="21"/>
  <c r="B228" i="21"/>
  <c r="B227" i="21"/>
  <c r="B226" i="21"/>
  <c r="B225" i="21"/>
  <c r="B224" i="21"/>
  <c r="B223" i="21"/>
  <c r="B222" i="21"/>
  <c r="B221" i="21"/>
  <c r="B220" i="21"/>
  <c r="B219" i="21"/>
  <c r="B218" i="21"/>
  <c r="B217" i="21"/>
  <c r="B216" i="21"/>
  <c r="B215" i="21"/>
  <c r="B214" i="21"/>
  <c r="B213" i="21"/>
  <c r="B212" i="21"/>
  <c r="B211" i="21"/>
  <c r="B210" i="21"/>
  <c r="B209" i="21"/>
  <c r="B208" i="21"/>
  <c r="B207" i="21"/>
  <c r="B206" i="21"/>
  <c r="B205" i="21"/>
  <c r="B204" i="21"/>
  <c r="B203" i="21"/>
  <c r="B202" i="21"/>
  <c r="B201" i="21"/>
  <c r="B200" i="21"/>
  <c r="B199" i="21"/>
  <c r="B198" i="21"/>
  <c r="B197" i="21"/>
  <c r="B196" i="21"/>
  <c r="B195" i="21"/>
  <c r="B194" i="21"/>
  <c r="B193" i="21"/>
  <c r="B192" i="21"/>
  <c r="B191" i="21"/>
  <c r="B190" i="21"/>
  <c r="B189" i="21"/>
  <c r="B188" i="21"/>
  <c r="B187" i="21"/>
  <c r="B186" i="21"/>
  <c r="B185" i="21"/>
  <c r="B184" i="21"/>
  <c r="B183" i="21"/>
  <c r="B182" i="21"/>
  <c r="B181" i="21"/>
  <c r="B180" i="21"/>
  <c r="B179" i="21"/>
  <c r="B178" i="21"/>
  <c r="B177" i="21"/>
  <c r="B176" i="21"/>
  <c r="B175" i="21"/>
  <c r="B174" i="21"/>
  <c r="B173" i="21"/>
  <c r="B172" i="21"/>
  <c r="B171" i="21"/>
  <c r="B170" i="21"/>
  <c r="B169" i="21"/>
  <c r="B168" i="21"/>
  <c r="B167" i="21"/>
  <c r="B166" i="21"/>
  <c r="B165" i="21"/>
  <c r="B164" i="21"/>
  <c r="B163" i="21"/>
  <c r="B162" i="21"/>
  <c r="B161" i="21"/>
  <c r="B160" i="21"/>
  <c r="B159" i="21"/>
  <c r="B158" i="21"/>
  <c r="B157" i="21"/>
  <c r="B156" i="21"/>
  <c r="B155" i="21"/>
  <c r="B154" i="21"/>
  <c r="B153" i="21"/>
  <c r="B152" i="21"/>
  <c r="B151" i="21"/>
  <c r="B150" i="21"/>
  <c r="B149" i="21"/>
  <c r="B148" i="21"/>
  <c r="B147" i="21"/>
  <c r="B146" i="21"/>
  <c r="B145" i="21"/>
  <c r="B144" i="21"/>
  <c r="B143" i="21"/>
  <c r="B142" i="21"/>
  <c r="B141" i="21"/>
  <c r="B140" i="21"/>
  <c r="B139" i="21"/>
  <c r="B138" i="21"/>
  <c r="B137" i="21"/>
  <c r="B136" i="21"/>
  <c r="B135" i="21"/>
  <c r="B134" i="21"/>
  <c r="B133" i="21"/>
  <c r="B132" i="21"/>
  <c r="B131" i="21"/>
  <c r="B130" i="21"/>
  <c r="B129" i="21"/>
  <c r="B128" i="21"/>
  <c r="B127" i="21"/>
  <c r="B126" i="21"/>
  <c r="B125" i="21"/>
  <c r="B124" i="21"/>
  <c r="B123" i="21"/>
  <c r="B122" i="21"/>
  <c r="B121" i="21"/>
  <c r="B120" i="21"/>
  <c r="B119" i="21"/>
  <c r="B118" i="21"/>
  <c r="B117" i="21"/>
  <c r="B116" i="21"/>
  <c r="B115" i="21"/>
  <c r="B114" i="21"/>
  <c r="B113" i="21"/>
  <c r="B112" i="21"/>
  <c r="B111" i="21"/>
  <c r="B110" i="21"/>
  <c r="B109" i="21"/>
  <c r="B108" i="21"/>
  <c r="B107" i="21"/>
  <c r="B106" i="21"/>
  <c r="B105" i="21"/>
  <c r="B104" i="21"/>
  <c r="B103" i="21"/>
  <c r="B102" i="21"/>
  <c r="B101" i="21"/>
  <c r="B100" i="21"/>
  <c r="B99" i="21"/>
  <c r="B98" i="21"/>
  <c r="B97" i="21"/>
  <c r="B96" i="21"/>
  <c r="B95" i="21"/>
  <c r="B94" i="21"/>
  <c r="B93" i="21"/>
  <c r="B92" i="21"/>
  <c r="B91" i="21"/>
  <c r="B90" i="21"/>
  <c r="B89" i="21"/>
  <c r="B88" i="21"/>
  <c r="B87" i="21"/>
  <c r="B86" i="21"/>
  <c r="B85" i="21"/>
  <c r="B84" i="21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1" i="21"/>
  <c r="B60" i="21"/>
  <c r="B59" i="21"/>
  <c r="B58" i="21"/>
  <c r="B57" i="21"/>
  <c r="B56" i="21"/>
  <c r="B55" i="21"/>
  <c r="B54" i="21"/>
  <c r="B53" i="21"/>
  <c r="B52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3" i="21"/>
  <c r="H242" i="21"/>
  <c r="D242" i="21"/>
  <c r="H241" i="21"/>
  <c r="D241" i="21"/>
  <c r="H240" i="21"/>
  <c r="D240" i="21"/>
  <c r="H239" i="21"/>
  <c r="D239" i="21"/>
  <c r="H238" i="21"/>
  <c r="D238" i="21"/>
  <c r="H237" i="21"/>
  <c r="D237" i="21"/>
  <c r="H236" i="21"/>
  <c r="D236" i="21"/>
  <c r="H235" i="21"/>
  <c r="D235" i="21"/>
  <c r="H234" i="21"/>
  <c r="D234" i="21"/>
  <c r="H233" i="21"/>
  <c r="D233" i="21"/>
  <c r="H232" i="21"/>
  <c r="D232" i="21"/>
  <c r="H231" i="21"/>
  <c r="D231" i="21"/>
  <c r="H230" i="21"/>
  <c r="D230" i="21"/>
  <c r="H229" i="21"/>
  <c r="D229" i="21"/>
  <c r="H228" i="21"/>
  <c r="D228" i="21"/>
  <c r="H227" i="21"/>
  <c r="D227" i="21"/>
  <c r="H226" i="21"/>
  <c r="D226" i="21"/>
  <c r="H225" i="21"/>
  <c r="D225" i="21"/>
  <c r="H224" i="21"/>
  <c r="D224" i="21"/>
  <c r="H223" i="21"/>
  <c r="D223" i="21"/>
  <c r="H222" i="21"/>
  <c r="D222" i="21"/>
  <c r="H221" i="21"/>
  <c r="D221" i="21"/>
  <c r="H220" i="21"/>
  <c r="D220" i="21"/>
  <c r="H219" i="21"/>
  <c r="D219" i="21"/>
  <c r="H218" i="21"/>
  <c r="D218" i="21"/>
  <c r="H217" i="21"/>
  <c r="D217" i="21"/>
  <c r="H216" i="21"/>
  <c r="D216" i="21"/>
  <c r="H215" i="21"/>
  <c r="D215" i="21"/>
  <c r="H214" i="21"/>
  <c r="D214" i="21"/>
  <c r="H213" i="21"/>
  <c r="D213" i="21"/>
  <c r="H212" i="21"/>
  <c r="D212" i="21"/>
  <c r="H211" i="21"/>
  <c r="D211" i="21"/>
  <c r="H210" i="21"/>
  <c r="D210" i="21"/>
  <c r="H209" i="21"/>
  <c r="D209" i="21"/>
  <c r="H208" i="21"/>
  <c r="D208" i="21"/>
  <c r="H207" i="21"/>
  <c r="D207" i="21"/>
  <c r="H206" i="21"/>
  <c r="D206" i="21"/>
  <c r="H205" i="21"/>
  <c r="D205" i="21"/>
  <c r="H204" i="21"/>
  <c r="D204" i="21"/>
  <c r="H203" i="21"/>
  <c r="D203" i="21"/>
  <c r="H202" i="21"/>
  <c r="D202" i="21"/>
  <c r="H201" i="21"/>
  <c r="D201" i="21"/>
  <c r="H200" i="21"/>
  <c r="D200" i="21"/>
  <c r="H199" i="21"/>
  <c r="D199" i="21"/>
  <c r="H198" i="21"/>
  <c r="D198" i="21"/>
  <c r="H197" i="21"/>
  <c r="D197" i="21"/>
  <c r="H196" i="21"/>
  <c r="D196" i="21"/>
  <c r="H195" i="21"/>
  <c r="D195" i="21"/>
  <c r="H194" i="21"/>
  <c r="D194" i="21"/>
  <c r="H193" i="21"/>
  <c r="D193" i="21"/>
  <c r="H192" i="21"/>
  <c r="D192" i="21"/>
  <c r="H191" i="21"/>
  <c r="D191" i="21"/>
  <c r="H190" i="21"/>
  <c r="D190" i="21"/>
  <c r="H189" i="21"/>
  <c r="D189" i="21"/>
  <c r="H188" i="21"/>
  <c r="D188" i="21"/>
  <c r="H187" i="21"/>
  <c r="D187" i="21"/>
  <c r="H186" i="21"/>
  <c r="D186" i="21"/>
  <c r="H185" i="21"/>
  <c r="D185" i="21"/>
  <c r="H184" i="21"/>
  <c r="D184" i="21"/>
  <c r="H183" i="21"/>
  <c r="D183" i="21"/>
  <c r="H182" i="21"/>
  <c r="D182" i="21"/>
  <c r="H181" i="21"/>
  <c r="D181" i="21"/>
  <c r="H180" i="21"/>
  <c r="D180" i="21"/>
  <c r="H179" i="21"/>
  <c r="D179" i="21"/>
  <c r="H178" i="21"/>
  <c r="D178" i="21"/>
  <c r="H177" i="21"/>
  <c r="D177" i="21"/>
  <c r="H176" i="21"/>
  <c r="D176" i="21"/>
  <c r="H175" i="21"/>
  <c r="D175" i="21"/>
  <c r="H174" i="21"/>
  <c r="D174" i="21"/>
  <c r="H173" i="21"/>
  <c r="D173" i="21"/>
  <c r="H172" i="21"/>
  <c r="D172" i="21"/>
  <c r="H171" i="21"/>
  <c r="D171" i="21"/>
  <c r="H170" i="21"/>
  <c r="D170" i="21"/>
  <c r="H169" i="21"/>
  <c r="D169" i="21"/>
  <c r="H168" i="21"/>
  <c r="D168" i="21"/>
  <c r="H167" i="21"/>
  <c r="D167" i="21"/>
  <c r="H166" i="21"/>
  <c r="D166" i="21"/>
  <c r="H165" i="21"/>
  <c r="D165" i="21"/>
  <c r="H164" i="21"/>
  <c r="D164" i="21"/>
  <c r="H163" i="21"/>
  <c r="D163" i="21"/>
  <c r="H162" i="21"/>
  <c r="D162" i="21"/>
  <c r="H161" i="21"/>
  <c r="D161" i="21"/>
  <c r="H160" i="21"/>
  <c r="D160" i="21"/>
  <c r="H159" i="21"/>
  <c r="D159" i="21"/>
  <c r="H158" i="21"/>
  <c r="D158" i="21"/>
  <c r="H157" i="21"/>
  <c r="D157" i="21"/>
  <c r="H156" i="21"/>
  <c r="D156" i="21"/>
  <c r="H155" i="21"/>
  <c r="D155" i="21"/>
  <c r="H154" i="21"/>
  <c r="D154" i="21"/>
  <c r="H153" i="21"/>
  <c r="D153" i="21"/>
  <c r="H152" i="21"/>
  <c r="D152" i="21"/>
  <c r="H151" i="21"/>
  <c r="D151" i="21"/>
  <c r="H150" i="21"/>
  <c r="D150" i="21"/>
  <c r="H149" i="21"/>
  <c r="D149" i="21"/>
  <c r="H148" i="21"/>
  <c r="D148" i="21"/>
  <c r="H147" i="21"/>
  <c r="D147" i="21"/>
  <c r="H146" i="21"/>
  <c r="D146" i="21"/>
  <c r="H145" i="21"/>
  <c r="D145" i="21"/>
  <c r="H144" i="21"/>
  <c r="D144" i="21"/>
  <c r="H143" i="21"/>
  <c r="D143" i="21"/>
  <c r="H142" i="21"/>
  <c r="D142" i="21"/>
  <c r="H141" i="21"/>
  <c r="D141" i="21"/>
  <c r="H140" i="21"/>
  <c r="D140" i="21"/>
  <c r="H139" i="21"/>
  <c r="D139" i="21"/>
  <c r="H138" i="21"/>
  <c r="D138" i="21"/>
  <c r="H137" i="21"/>
  <c r="D137" i="21"/>
  <c r="H136" i="21"/>
  <c r="D136" i="21"/>
  <c r="H135" i="21"/>
  <c r="D135" i="21"/>
  <c r="H134" i="21"/>
  <c r="D134" i="21"/>
  <c r="H133" i="21"/>
  <c r="D133" i="21"/>
  <c r="H132" i="21"/>
  <c r="D132" i="21"/>
  <c r="H131" i="21"/>
  <c r="D131" i="21"/>
  <c r="H130" i="21"/>
  <c r="D130" i="21"/>
  <c r="H129" i="21"/>
  <c r="D129" i="21"/>
  <c r="H128" i="21"/>
  <c r="D128" i="21"/>
  <c r="H127" i="21"/>
  <c r="D127" i="21"/>
  <c r="H126" i="21"/>
  <c r="D126" i="21"/>
  <c r="H125" i="21"/>
  <c r="D125" i="21"/>
  <c r="H124" i="21"/>
  <c r="D124" i="21"/>
  <c r="H123" i="21"/>
  <c r="D123" i="21"/>
  <c r="H122" i="21"/>
  <c r="D122" i="21"/>
  <c r="H121" i="21"/>
  <c r="D121" i="21"/>
  <c r="H120" i="21"/>
  <c r="D120" i="21"/>
  <c r="H119" i="21"/>
  <c r="D119" i="21"/>
  <c r="H118" i="21"/>
  <c r="D118" i="21"/>
  <c r="H117" i="21"/>
  <c r="D117" i="21"/>
  <c r="H116" i="21"/>
  <c r="D116" i="21"/>
  <c r="H115" i="21"/>
  <c r="D115" i="21"/>
  <c r="H114" i="21"/>
  <c r="D114" i="21"/>
  <c r="H113" i="21"/>
  <c r="D113" i="21"/>
  <c r="H112" i="21"/>
  <c r="D112" i="21"/>
  <c r="H111" i="21"/>
  <c r="D111" i="21"/>
  <c r="H110" i="21"/>
  <c r="D110" i="21"/>
  <c r="H109" i="21"/>
  <c r="D109" i="21"/>
  <c r="H108" i="21"/>
  <c r="D108" i="21"/>
  <c r="H107" i="21"/>
  <c r="D107" i="21"/>
  <c r="H106" i="21"/>
  <c r="D106" i="21"/>
  <c r="H105" i="21"/>
  <c r="D105" i="21"/>
  <c r="H104" i="21"/>
  <c r="D104" i="21"/>
  <c r="H103" i="21"/>
  <c r="D103" i="21"/>
  <c r="H102" i="21"/>
  <c r="D102" i="21"/>
  <c r="H101" i="21"/>
  <c r="D101" i="21"/>
  <c r="H100" i="21"/>
  <c r="D100" i="21"/>
  <c r="H99" i="21"/>
  <c r="D99" i="21"/>
  <c r="H98" i="21"/>
  <c r="D98" i="21"/>
  <c r="H97" i="21"/>
  <c r="D97" i="21"/>
  <c r="H96" i="21"/>
  <c r="D96" i="21"/>
  <c r="H95" i="21"/>
  <c r="D95" i="21"/>
  <c r="H94" i="21"/>
  <c r="D94" i="21"/>
  <c r="H93" i="21"/>
  <c r="D93" i="21"/>
  <c r="H92" i="21"/>
  <c r="D92" i="21"/>
  <c r="H91" i="21"/>
  <c r="D91" i="21"/>
  <c r="H90" i="21"/>
  <c r="D90" i="21"/>
  <c r="H89" i="21"/>
  <c r="D89" i="21"/>
  <c r="H88" i="21"/>
  <c r="D88" i="21"/>
  <c r="H87" i="21"/>
  <c r="D87" i="21"/>
  <c r="H86" i="21"/>
  <c r="D86" i="21"/>
  <c r="H85" i="21"/>
  <c r="D85" i="21"/>
  <c r="H84" i="21"/>
  <c r="D84" i="21"/>
  <c r="H83" i="21"/>
  <c r="D83" i="21"/>
  <c r="H82" i="21"/>
  <c r="D82" i="21"/>
  <c r="H81" i="21"/>
  <c r="D81" i="21"/>
  <c r="H80" i="21"/>
  <c r="D80" i="21"/>
  <c r="H79" i="21"/>
  <c r="D79" i="21"/>
  <c r="H78" i="21"/>
  <c r="D78" i="21"/>
  <c r="H77" i="21"/>
  <c r="D77" i="21"/>
  <c r="H76" i="21"/>
  <c r="D76" i="21"/>
  <c r="H75" i="21"/>
  <c r="D75" i="21"/>
  <c r="H74" i="21"/>
  <c r="D74" i="21"/>
  <c r="H73" i="21"/>
  <c r="D73" i="21"/>
  <c r="H72" i="21"/>
  <c r="D72" i="21"/>
  <c r="H71" i="21"/>
  <c r="D71" i="21"/>
  <c r="H70" i="21"/>
  <c r="D70" i="21"/>
  <c r="H69" i="21"/>
  <c r="D69" i="21"/>
  <c r="H68" i="21"/>
  <c r="D68" i="21"/>
  <c r="H67" i="21"/>
  <c r="D67" i="21"/>
  <c r="H66" i="21"/>
  <c r="D66" i="21"/>
  <c r="H65" i="21"/>
  <c r="D65" i="21"/>
  <c r="H64" i="21"/>
  <c r="D64" i="21"/>
  <c r="H63" i="21"/>
  <c r="D63" i="21"/>
  <c r="H62" i="21"/>
  <c r="D62" i="21"/>
  <c r="H61" i="21"/>
  <c r="D61" i="21"/>
  <c r="H60" i="21"/>
  <c r="D60" i="21"/>
  <c r="H59" i="21"/>
  <c r="D59" i="21"/>
  <c r="H58" i="21"/>
  <c r="D58" i="21"/>
  <c r="H57" i="21"/>
  <c r="D57" i="21"/>
  <c r="H56" i="21"/>
  <c r="D56" i="21"/>
  <c r="H55" i="21"/>
  <c r="D55" i="21"/>
  <c r="H54" i="21"/>
  <c r="D54" i="21"/>
  <c r="H53" i="21"/>
  <c r="D53" i="21"/>
  <c r="H52" i="21"/>
  <c r="D52" i="21"/>
  <c r="H51" i="21"/>
  <c r="D51" i="21"/>
  <c r="H50" i="21"/>
  <c r="D50" i="21"/>
  <c r="H49" i="21"/>
  <c r="D49" i="21"/>
  <c r="H48" i="21"/>
  <c r="D48" i="21"/>
  <c r="H47" i="21"/>
  <c r="D47" i="21"/>
  <c r="H46" i="21"/>
  <c r="D46" i="21"/>
  <c r="H45" i="21"/>
  <c r="D45" i="21"/>
  <c r="H44" i="21"/>
  <c r="D44" i="21"/>
  <c r="H43" i="21"/>
  <c r="D43" i="21"/>
  <c r="H42" i="21"/>
  <c r="D42" i="21"/>
  <c r="H41" i="21"/>
  <c r="D41" i="21"/>
  <c r="H40" i="21"/>
  <c r="D40" i="21"/>
  <c r="H39" i="21"/>
  <c r="D39" i="21"/>
  <c r="H38" i="21"/>
  <c r="D38" i="21"/>
  <c r="H37" i="21"/>
  <c r="D37" i="21"/>
  <c r="H36" i="21"/>
  <c r="D36" i="21"/>
  <c r="H35" i="21"/>
  <c r="D35" i="21"/>
  <c r="H34" i="21"/>
  <c r="D34" i="21"/>
  <c r="H33" i="21"/>
  <c r="D33" i="21"/>
  <c r="H32" i="21"/>
  <c r="D32" i="21"/>
  <c r="H31" i="21"/>
  <c r="D31" i="21"/>
  <c r="H30" i="21"/>
  <c r="D30" i="21"/>
  <c r="H29" i="21"/>
  <c r="D29" i="21"/>
  <c r="H28" i="21"/>
  <c r="D28" i="21"/>
  <c r="H27" i="21"/>
  <c r="D27" i="21"/>
  <c r="H26" i="21"/>
  <c r="D26" i="21"/>
  <c r="H25" i="21"/>
  <c r="D25" i="21"/>
  <c r="H24" i="21"/>
  <c r="D24" i="21"/>
  <c r="H23" i="21"/>
  <c r="D23" i="21"/>
  <c r="H22" i="21"/>
  <c r="D22" i="21"/>
  <c r="H21" i="21"/>
  <c r="D21" i="21"/>
  <c r="H20" i="21"/>
  <c r="D20" i="21"/>
  <c r="H19" i="21"/>
  <c r="D19" i="21"/>
  <c r="H18" i="21"/>
  <c r="D18" i="21"/>
  <c r="H17" i="21"/>
  <c r="D17" i="21"/>
  <c r="H16" i="21"/>
  <c r="D16" i="21"/>
  <c r="H15" i="21"/>
  <c r="D15" i="21"/>
  <c r="H14" i="21"/>
  <c r="D14" i="21"/>
  <c r="H13" i="21"/>
  <c r="D13" i="21"/>
  <c r="H12" i="21"/>
  <c r="D12" i="21"/>
  <c r="H11" i="21"/>
  <c r="D11" i="21"/>
  <c r="H10" i="21"/>
  <c r="D10" i="21"/>
  <c r="H9" i="21"/>
  <c r="D9" i="21"/>
  <c r="H8" i="21"/>
  <c r="D8" i="21"/>
  <c r="H7" i="21"/>
  <c r="D7" i="21"/>
  <c r="H6" i="21"/>
  <c r="D6" i="21"/>
  <c r="H5" i="21"/>
  <c r="D5" i="21"/>
  <c r="H4" i="21"/>
  <c r="D4" i="21"/>
  <c r="H3" i="21"/>
  <c r="L6" i="15" l="1"/>
  <c r="L5" i="15"/>
  <c r="L4" i="15"/>
  <c r="L3" i="15"/>
</calcChain>
</file>

<file path=xl/sharedStrings.xml><?xml version="1.0" encoding="utf-8"?>
<sst xmlns="http://schemas.openxmlformats.org/spreadsheetml/2006/main" count="1755" uniqueCount="457">
  <si>
    <t>Name</t>
  </si>
  <si>
    <t>Status</t>
  </si>
  <si>
    <t>Zen Load Balancer</t>
  </si>
  <si>
    <t>Description</t>
  </si>
  <si>
    <t>Brand-&gt;Name</t>
  </si>
  <si>
    <t>Model-&gt;Name</t>
  </si>
  <si>
    <t>Serial number</t>
  </si>
  <si>
    <t>Purchase date</t>
  </si>
  <si>
    <t>Organization-&gt;Code</t>
  </si>
  <si>
    <t>Move to production date</t>
  </si>
  <si>
    <t>production</t>
  </si>
  <si>
    <t>Farm-&gt;Name</t>
  </si>
  <si>
    <t>Server-&gt;Name</t>
  </si>
  <si>
    <t>Location-&gt;Name</t>
  </si>
  <si>
    <t>End of warranty</t>
  </si>
  <si>
    <t>OS family-&gt;Name</t>
  </si>
  <si>
    <t>OS version-&gt;Name</t>
  </si>
  <si>
    <t>CPU</t>
  </si>
  <si>
    <t>RAM</t>
  </si>
  <si>
    <t>DC ESXi Host 1</t>
  </si>
  <si>
    <t>DC ESXi Host 3</t>
  </si>
  <si>
    <t>DC ESXi Host 2</t>
  </si>
  <si>
    <t>DRC ESXi Host 1</t>
  </si>
  <si>
    <t>DRC ESXi Host 2</t>
  </si>
  <si>
    <t>DRC ESXi Host 3</t>
  </si>
  <si>
    <t>Virtual host-&gt;Name</t>
  </si>
  <si>
    <t>8</t>
  </si>
  <si>
    <t>Management IP-&gt;Full name</t>
  </si>
  <si>
    <t>Lenovo</t>
  </si>
  <si>
    <t>Asset number</t>
  </si>
  <si>
    <t>Rack-&gt;Name</t>
  </si>
  <si>
    <t>Rack units</t>
  </si>
  <si>
    <t>Enclosure-&gt;Name</t>
  </si>
  <si>
    <t>Class : Farm,  Extension : N/A</t>
  </si>
  <si>
    <t>Class : Hypervisor,  Extension : N/A</t>
  </si>
  <si>
    <t>High availability</t>
  </si>
  <si>
    <t>1</t>
  </si>
  <si>
    <t>Production</t>
  </si>
  <si>
    <t>2</t>
  </si>
  <si>
    <t>Class : Server,  Extension : N/A</t>
  </si>
  <si>
    <t>42</t>
  </si>
  <si>
    <t>RACK-02</t>
  </si>
  <si>
    <t>RACK-03</t>
  </si>
  <si>
    <t>RACK-04</t>
  </si>
  <si>
    <t>Class : Rack,  Extension : N/A</t>
  </si>
  <si>
    <t>Class : Enclosure,  Extension : N/A</t>
  </si>
  <si>
    <t>RACK-01</t>
  </si>
  <si>
    <t>Server Function</t>
  </si>
  <si>
    <t>Class : Storage System,  Extension : N/A</t>
  </si>
  <si>
    <t>Class : NAS Server,  Extension : N/A</t>
  </si>
  <si>
    <t>Class : SAN Switch,  Extension : N/A</t>
  </si>
  <si>
    <t>MAC address</t>
  </si>
  <si>
    <t>Device-&gt;Name</t>
  </si>
  <si>
    <t>Device-&gt;CI sub-class</t>
  </si>
  <si>
    <t>Server</t>
  </si>
  <si>
    <t>Business criticality</t>
  </si>
  <si>
    <t>high</t>
  </si>
  <si>
    <t>medium</t>
  </si>
  <si>
    <t>low</t>
  </si>
  <si>
    <t>Class : VirtualMachine,  Extension : Customize Virtual (cps-customize_virtual)</t>
  </si>
  <si>
    <t>Datacenter Cabinet L4</t>
  </si>
  <si>
    <t>Datacenter Cabinet L5</t>
  </si>
  <si>
    <t>DRC Cabinet L11</t>
  </si>
  <si>
    <t>DRC Cabinet L12</t>
  </si>
  <si>
    <t>TRCLOUD VERİMERKEZİ</t>
  </si>
  <si>
    <t>TRCLOUD DRC</t>
  </si>
  <si>
    <t>TRCLOUD</t>
  </si>
  <si>
    <t>Datacenter - Cabinet L5 / 11-12</t>
  </si>
  <si>
    <t>Datacenter - Cabinet L5 / 19-20</t>
  </si>
  <si>
    <t>Datacenter - Cabinet L5 / 21-22</t>
  </si>
  <si>
    <t>Datacenter - Cabinet L5 / 35-36</t>
  </si>
  <si>
    <t>Datacenter - Cabinet L5 / 37-38</t>
  </si>
  <si>
    <t>DRC - Cabinet L12 / 25-26</t>
  </si>
  <si>
    <t>DRC - Cabinet L12 / 33-34</t>
  </si>
  <si>
    <t>"</t>
  </si>
  <si>
    <t>Trcloud</t>
  </si>
  <si>
    <t>Rack 42U</t>
  </si>
  <si>
    <t>AKYAZI DC</t>
  </si>
  <si>
    <t>ANKARA DC</t>
  </si>
  <si>
    <t>İZNİK DC</t>
  </si>
  <si>
    <t>MERKEZ DC</t>
  </si>
  <si>
    <t>AKYAZI AVİZE FABRİKASI</t>
  </si>
  <si>
    <t>ANKARA SATIŞ OFİSİ</t>
  </si>
  <si>
    <t>İZNİK YAĞ FABRİKASI</t>
  </si>
  <si>
    <t>MERKEZ OFİS</t>
  </si>
  <si>
    <t>LENOVO</t>
  </si>
  <si>
    <t>CZC8128FQ</t>
  </si>
  <si>
    <t>CZ72110JF8</t>
  </si>
  <si>
    <t>CZJ528096F</t>
  </si>
  <si>
    <t>CZJ524001G</t>
  </si>
  <si>
    <t>CZJ524231C</t>
  </si>
  <si>
    <t>CZJ526541D</t>
  </si>
  <si>
    <t>LT788QAB0</t>
  </si>
  <si>
    <t>LT328QACC</t>
  </si>
  <si>
    <t>LT918QTA1</t>
  </si>
  <si>
    <t>LT918QTA9</t>
  </si>
  <si>
    <t>A100219U60018</t>
  </si>
  <si>
    <t>A100219TABB09</t>
  </si>
  <si>
    <t>Datacenter - Cabinet L4 / 19-20</t>
  </si>
  <si>
    <t>Datacenter - Cabinet L4 / 21-22</t>
  </si>
  <si>
    <t>Datacenter - Cabinet L4 / 23-24</t>
  </si>
  <si>
    <t>DRC - Cabinet L11 / 31-32</t>
  </si>
  <si>
    <t>DRC - Cabinet L11 / 33-34</t>
  </si>
  <si>
    <t>DRC - Cabinet L11 / 35-36</t>
  </si>
  <si>
    <t>BELESWARE</t>
  </si>
  <si>
    <t>Datacenter</t>
  </si>
  <si>
    <t>DRC</t>
  </si>
  <si>
    <t>Central Domain Controller 1</t>
  </si>
  <si>
    <t>Central Domain Controller 2</t>
  </si>
  <si>
    <t>Gold App Sunucu</t>
  </si>
  <si>
    <t>Gold APP UAT Sunucu</t>
  </si>
  <si>
    <t>Gold APP DB Sunucu</t>
  </si>
  <si>
    <t>Gold APP DB UAT Sunucu</t>
  </si>
  <si>
    <t>HR Sunucusu</t>
  </si>
  <si>
    <t>HR DB Sunucusu</t>
  </si>
  <si>
    <t>Graylog Monitoring</t>
  </si>
  <si>
    <t>OcsNG Sunucusu</t>
  </si>
  <si>
    <t>iTop ITSM Sunucusu</t>
  </si>
  <si>
    <t>Web Sunucu 1</t>
  </si>
  <si>
    <t>Web Sunucu 2</t>
  </si>
  <si>
    <t>Srv-Gold-App-Prd</t>
  </si>
  <si>
    <t>Srv-Gold-App-Uat</t>
  </si>
  <si>
    <t>Srv-Gold-Db-Prd</t>
  </si>
  <si>
    <t>Srv-Gold-Db-Uat</t>
  </si>
  <si>
    <t>Srv-Hr-App-Prd</t>
  </si>
  <si>
    <t>Srv-Addc-Prd1</t>
  </si>
  <si>
    <t>Srv-Addc-Prd2</t>
  </si>
  <si>
    <t>Srv-Gray-Prd</t>
  </si>
  <si>
    <t>Srv-Itop-Prd</t>
  </si>
  <si>
    <t>Srv-Ocsng-Prd</t>
  </si>
  <si>
    <t>Srv-Web-Prd1</t>
  </si>
  <si>
    <t>Srv-Web-Prd2</t>
  </si>
  <si>
    <t>Srv-Lb-Prd</t>
  </si>
  <si>
    <t>Rocky Linux</t>
  </si>
  <si>
    <t>Relianoid</t>
  </si>
  <si>
    <t>v7</t>
  </si>
  <si>
    <t>Datacenter - Cabinet L4 / 1-2</t>
  </si>
  <si>
    <t>Datacenter - Cabinet L4 / 3-4</t>
  </si>
  <si>
    <t>Datacenter - Cabinet L4 / 11-12</t>
  </si>
  <si>
    <t>Datacenter - Cabinet L4 / 13-14</t>
  </si>
  <si>
    <t>Datacenter - Cabinet L4 / 15-16</t>
  </si>
  <si>
    <t>Datacenter - Cabinet L4 / 17-18</t>
  </si>
  <si>
    <t>Datacenter - Cabinet L4 / 25-26</t>
  </si>
  <si>
    <t>Datacenter - Cabinet L4 / 27-28</t>
  </si>
  <si>
    <t>Datacenter - Cabinet L4 / 29-30</t>
  </si>
  <si>
    <t>Datacenter - Cabinet L4 / 31-32</t>
  </si>
  <si>
    <t>Datacenter - Cabinet L4 / 33-34</t>
  </si>
  <si>
    <t>Datacenter - Cabinet L4 / 35-36</t>
  </si>
  <si>
    <t>Datacenter - Cabinet L4 / 37-38</t>
  </si>
  <si>
    <t>Datacenter - Cabinet L4 / 39-40</t>
  </si>
  <si>
    <t>Datacenter - Cabinet L4 / 41-42</t>
  </si>
  <si>
    <t>Datacenter - Cabinet L5 / 13-14</t>
  </si>
  <si>
    <t>Datacenter - Cabinet L5 / 15-16</t>
  </si>
  <si>
    <t>Datacenter - Cabinet L5 / 17-18</t>
  </si>
  <si>
    <t>Datacenter - Cabinet L5 / 23-24</t>
  </si>
  <si>
    <t>Datacenter - Cabinet L5 / 25-26</t>
  </si>
  <si>
    <t>Datacenter - Cabinet L5 / 27-28</t>
  </si>
  <si>
    <t>Datacenter - Cabinet L5 / 29-30</t>
  </si>
  <si>
    <t>Datacenter - Cabinet L5 / 31-32</t>
  </si>
  <si>
    <t>Datacenter - Cabinet L5 / 33-34</t>
  </si>
  <si>
    <t>Datacenter - Cabinet L5 / 39-40</t>
  </si>
  <si>
    <t>Datacenter - Cabinet L5 / 41-42</t>
  </si>
  <si>
    <t>DRC - Cabinet L11 / 11-12</t>
  </si>
  <si>
    <t>DRC - Cabinet L11 / 13-14</t>
  </si>
  <si>
    <t>DRC - Cabinet L11 / 15-16</t>
  </si>
  <si>
    <t>DRC - Cabinet L11 / 17-18</t>
  </si>
  <si>
    <t>DRC - Cabinet L11 / 19-20</t>
  </si>
  <si>
    <t>DRC - Cabinet L11 / 21-22</t>
  </si>
  <si>
    <t>DRC - Cabinet L11 / 23-24</t>
  </si>
  <si>
    <t>DRC - Cabinet L11 / 25-26</t>
  </si>
  <si>
    <t>DRC - Cabinet L11 / 27-28</t>
  </si>
  <si>
    <t>DRC - Cabinet L11 / 29-30</t>
  </si>
  <si>
    <t>DRC - Cabinet L11 / 37-38</t>
  </si>
  <si>
    <t>DRC - Cabinet L11 / 39-40</t>
  </si>
  <si>
    <t>DRC - Cabinet L11 / 41-42</t>
  </si>
  <si>
    <t>DRC - Cabinet L12 / 11-12</t>
  </si>
  <si>
    <t>DRC - Cabinet L12 / 13-14</t>
  </si>
  <si>
    <t>DRC - Cabinet L12 / 15-16</t>
  </si>
  <si>
    <t>DRC - Cabinet L12 / 17-18</t>
  </si>
  <si>
    <t>DRC - Cabinet L12 / 19-20</t>
  </si>
  <si>
    <t>DRC - Cabinet L12 / 21-22</t>
  </si>
  <si>
    <t>DRC - Cabinet L12 / 23-24</t>
  </si>
  <si>
    <t>DRC - Cabinet L12 / 27-28</t>
  </si>
  <si>
    <t>DRC - Cabinet L12 / 29-30</t>
  </si>
  <si>
    <t>DRC - Cabinet L12 / 31-32</t>
  </si>
  <si>
    <t>DRC - Cabinet L12 / 35-36</t>
  </si>
  <si>
    <t>DRC - Cabinet L12 / 37-38</t>
  </si>
  <si>
    <t>DRC - Cabinet L12 / 39-40</t>
  </si>
  <si>
    <t>DRC - Cabinet L12 / 41-42</t>
  </si>
  <si>
    <t>HPE</t>
  </si>
  <si>
    <t>ESXi 6.7</t>
  </si>
  <si>
    <t>Hostname</t>
  </si>
  <si>
    <t>Gold App Sunucu Standby</t>
  </si>
  <si>
    <t>Gold APP DB Sunucu Standby</t>
  </si>
  <si>
    <t>HR Sunucusu Standby</t>
  </si>
  <si>
    <t>HR DB Sunucusu Standby</t>
  </si>
  <si>
    <t>Central Domain Controller 3</t>
  </si>
  <si>
    <t>Web Sunucu 3</t>
  </si>
  <si>
    <t>Zen Load Balancer Standby</t>
  </si>
  <si>
    <t>Srv-Hr-Db-Prd</t>
  </si>
  <si>
    <t>Srv-Gold-App-Stdby</t>
  </si>
  <si>
    <t>Srv-Gold-Db-Stdby</t>
  </si>
  <si>
    <t>Srv-Hr-App-Stdby</t>
  </si>
  <si>
    <t>Srv-Hr-Db-Stdby</t>
  </si>
  <si>
    <t>Srv-Addc-Prd3</t>
  </si>
  <si>
    <t>Srv-Web-Prd3</t>
  </si>
  <si>
    <t>Srv-Lb-Stdby</t>
  </si>
  <si>
    <t>Datacenter 3Par 1</t>
  </si>
  <si>
    <t>Datacenter 3Par 2</t>
  </si>
  <si>
    <t>DRC 3Par</t>
  </si>
  <si>
    <t>Datacenter StoreOnce</t>
  </si>
  <si>
    <t>3PAR StoreServ 7200c</t>
  </si>
  <si>
    <t>StoreOnce 3540</t>
  </si>
  <si>
    <t>CZY6647625</t>
  </si>
  <si>
    <t>CZY6553524</t>
  </si>
  <si>
    <t>CZY3442701</t>
  </si>
  <si>
    <t>CZY3411340</t>
  </si>
  <si>
    <t>Datacenter SAN 1</t>
  </si>
  <si>
    <t>Datacenter SAN 2</t>
  </si>
  <si>
    <t>DRC SAN 1</t>
  </si>
  <si>
    <t>CZY780024T</t>
  </si>
  <si>
    <t>CZY890125A</t>
  </si>
  <si>
    <t>CZY800634T</t>
  </si>
  <si>
    <t>MERKEZ OFİS NAS</t>
  </si>
  <si>
    <t>AKYAZI NAS</t>
  </si>
  <si>
    <t>İZNİK NAS</t>
  </si>
  <si>
    <t>ANKARA NAS</t>
  </si>
  <si>
    <t>Random Data Generator</t>
  </si>
  <si>
    <t>MAC Address Generator</t>
  </si>
  <si>
    <t>Text &amp; Number Generator</t>
  </si>
  <si>
    <t>IP Address Generator</t>
  </si>
  <si>
    <t>002655 Hewlett Packard</t>
  </si>
  <si>
    <t>000C6E ASUSTek COMPUTER INC.</t>
  </si>
  <si>
    <t>0017C8 KYOCERA Document Solutions Inc.</t>
  </si>
  <si>
    <t>0017C9 Samsung Electronics Co.,Ltd</t>
  </si>
  <si>
    <t>00016C Foxconn</t>
  </si>
  <si>
    <t>00E04C REALTEK SEMICONDUCTOR CORP.</t>
  </si>
  <si>
    <t>00E064 SAMSUNG ELECTRONICS</t>
  </si>
  <si>
    <t>D8492F CANON INC.</t>
  </si>
  <si>
    <t>000142 Cisco Systems, Inc</t>
  </si>
  <si>
    <t>00080D Toshiba</t>
  </si>
  <si>
    <t>00090F Fortinet Inc.</t>
  </si>
  <si>
    <t>002000 Lexmark (Print Server)</t>
  </si>
  <si>
    <t>002654 3Com Corporation</t>
  </si>
  <si>
    <t>002673 RICOH COMPANY,LTD.</t>
  </si>
  <si>
    <t>0026C6 Intel Corporate</t>
  </si>
  <si>
    <t>Datacenter - Cabinet L4 / 01-02</t>
  </si>
  <si>
    <t>Datacenter - Cabinet L4 / 03-04</t>
  </si>
  <si>
    <t>Datacenter - Cabinet L4 / 05-06</t>
  </si>
  <si>
    <t>Datacenter - Cabinet L4 / 07-08</t>
  </si>
  <si>
    <t>Datacenter - Cabinet L4 / 09-10</t>
  </si>
  <si>
    <t>Datacenter - Cabinet L5 / 01-02</t>
  </si>
  <si>
    <t>Datacenter - Cabinet L5 / 03-04</t>
  </si>
  <si>
    <t>Datacenter - Cabinet L5 / 05-06</t>
  </si>
  <si>
    <t>Datacenter - Cabinet L5 / 07-08</t>
  </si>
  <si>
    <t>Datacenter - Cabinet L5 / 09-10</t>
  </si>
  <si>
    <t>DRC - Cabinet L11 / 01-02</t>
  </si>
  <si>
    <t>DRC - Cabinet L11 / 03-04</t>
  </si>
  <si>
    <t>DRC - Cabinet L11 / 05-06</t>
  </si>
  <si>
    <t>DRC - Cabinet L11 / 07-08</t>
  </si>
  <si>
    <t>DRC - Cabinet L11 / 09-10</t>
  </si>
  <si>
    <t xml:space="preserve">DRC - Cabinet L12 / </t>
  </si>
  <si>
    <t>DRC - Cabinet L12 / 01-02</t>
  </si>
  <si>
    <t>DRC - Cabinet L12 / 03-04</t>
  </si>
  <si>
    <t>DRC - Cabinet L12 / 05-06</t>
  </si>
  <si>
    <t>DRC - Cabinet L12 / 07-08</t>
  </si>
  <si>
    <t>DRC - Cabinet L12 / 09-10</t>
  </si>
  <si>
    <t>SRV-</t>
  </si>
  <si>
    <t>SRV-0003</t>
  </si>
  <si>
    <t>SRV-0004</t>
  </si>
  <si>
    <t>SRV-0005</t>
  </si>
  <si>
    <t>SRV-0006</t>
  </si>
  <si>
    <t>SRV-0007</t>
  </si>
  <si>
    <t>SRV-0008</t>
  </si>
  <si>
    <t>SRV-0009</t>
  </si>
  <si>
    <t>SRV-0010</t>
  </si>
  <si>
    <t>SRV-0011</t>
  </si>
  <si>
    <t>SRV-0012</t>
  </si>
  <si>
    <t>LN098TA10092</t>
  </si>
  <si>
    <t>LN098TB56302</t>
  </si>
  <si>
    <t>Asus</t>
  </si>
  <si>
    <t>Class: Physical Interface</t>
  </si>
  <si>
    <t>Speed</t>
  </si>
  <si>
    <t>Comment</t>
  </si>
  <si>
    <t>NIC</t>
  </si>
  <si>
    <t>NIC 1</t>
  </si>
  <si>
    <t>NIC 2</t>
  </si>
  <si>
    <t>NIC 3</t>
  </si>
  <si>
    <t>NIC 4</t>
  </si>
  <si>
    <t>192.168.10.</t>
  </si>
  <si>
    <t>192.168.10.12</t>
  </si>
  <si>
    <t>192.168.10.21</t>
  </si>
  <si>
    <t>192.168.10.11</t>
  </si>
  <si>
    <t>192.168.10.22</t>
  </si>
  <si>
    <t>192.168.10.33</t>
  </si>
  <si>
    <t>192.168.10.13</t>
  </si>
  <si>
    <t>192.168.10.31</t>
  </si>
  <si>
    <t>192.168.10.14</t>
  </si>
  <si>
    <t>192.168.10.23</t>
  </si>
  <si>
    <t>192.168.10.24</t>
  </si>
  <si>
    <t>192.168.10.32</t>
  </si>
  <si>
    <t>192.168.10.34</t>
  </si>
  <si>
    <t>192.168.90.11</t>
  </si>
  <si>
    <t>192.168.90.12</t>
  </si>
  <si>
    <t>192.168.90.13</t>
  </si>
  <si>
    <t>192.168.90.14</t>
  </si>
  <si>
    <t>192.168.90.21</t>
  </si>
  <si>
    <t>192.168.90.22</t>
  </si>
  <si>
    <t>192.168.90.23</t>
  </si>
  <si>
    <t>192.168.90.24</t>
  </si>
  <si>
    <t>192.168.90.31</t>
  </si>
  <si>
    <t>192.168.90.32</t>
  </si>
  <si>
    <t>192.168.90.33</t>
  </si>
  <si>
    <t>192.168.90.34</t>
  </si>
  <si>
    <t>00-26-55-03-AE-1F</t>
  </si>
  <si>
    <t>00-26-55-04-C5-14</t>
  </si>
  <si>
    <t>00-26-55-05-01-DB</t>
  </si>
  <si>
    <t>00-26-55-06-2A-88</t>
  </si>
  <si>
    <t>00-26-55-07-B3-AE</t>
  </si>
  <si>
    <t>00-26-55-08-8A-53</t>
  </si>
  <si>
    <t>00-26-55-09-76-C0</t>
  </si>
  <si>
    <t>00-26-55-0A-67-BD</t>
  </si>
  <si>
    <t>00-26-55-0B-C6-66</t>
  </si>
  <si>
    <t>00-26-55-0C-E0-17</t>
  </si>
  <si>
    <t>00-26-55-0D-7D-84</t>
  </si>
  <si>
    <t>00-26-55-0E-72-18</t>
  </si>
  <si>
    <t>00-26-55-0F-DD-EA</t>
  </si>
  <si>
    <t>00-26-55-10-DD-2E</t>
  </si>
  <si>
    <t>00-26-55-11-51-B3</t>
  </si>
  <si>
    <t>00-26-55-12-27-84</t>
  </si>
  <si>
    <t>00-26-55-13-ED-F2</t>
  </si>
  <si>
    <t>00-26-55-14-E5-7C</t>
  </si>
  <si>
    <t>00-26-55-15-08-B3</t>
  </si>
  <si>
    <t>00-26-55-16-1F-02</t>
  </si>
  <si>
    <t>00-26-55-17-93-A8</t>
  </si>
  <si>
    <t>00-26-55-18-7D-27</t>
  </si>
  <si>
    <t>00-26-55-19-0D-C9</t>
  </si>
  <si>
    <t>00-26-55-1A-C9-B7</t>
  </si>
  <si>
    <t>00-01-6C-03-12-B5</t>
  </si>
  <si>
    <t>00-01-6C-04-E0-AB</t>
  </si>
  <si>
    <t>00-01-6C-05-A1-54</t>
  </si>
  <si>
    <t>00-01-6C-06-DC-C2</t>
  </si>
  <si>
    <t>00-01-6C-07-41-3F</t>
  </si>
  <si>
    <t>00-01-6C-08-7D-DC</t>
  </si>
  <si>
    <t>00-01-6C-09-38-A6</t>
  </si>
  <si>
    <t>00-01-6C-0A-B7-1B</t>
  </si>
  <si>
    <t>00-26-55-14-89-AA</t>
  </si>
  <si>
    <t>00-26-55-15-47-27</t>
  </si>
  <si>
    <t>00-26-55-16-2A-30</t>
  </si>
  <si>
    <t>00-26-55-17-D0-EE</t>
  </si>
  <si>
    <t>00-26-55-18-B6-95</t>
  </si>
  <si>
    <t>00-26-55-19-19-BA</t>
  </si>
  <si>
    <t>00-26-55-1A-8F-FC</t>
  </si>
  <si>
    <t>00-26-55-1B-52-61</t>
  </si>
  <si>
    <t>00-26-55-1C-29-06</t>
  </si>
  <si>
    <t>00-26-55-1D-04-47</t>
  </si>
  <si>
    <t>00-26-55-1E-3B-54</t>
  </si>
  <si>
    <t>00-26-55-1F-1F-82</t>
  </si>
  <si>
    <t>00-26-55-20-81-B1</t>
  </si>
  <si>
    <t>D8-49-2F-21-CD-50</t>
  </si>
  <si>
    <t>00-0C-6E-03-6D-06</t>
  </si>
  <si>
    <t>00-0C-6E-04-5B-81</t>
  </si>
  <si>
    <t>00-0C-6E-05-BC-0C</t>
  </si>
  <si>
    <t>00-0C-6E-06-A7-87</t>
  </si>
  <si>
    <t>NAS</t>
  </si>
  <si>
    <t>192.168.10.51</t>
  </si>
  <si>
    <t>192.168.10.52</t>
  </si>
  <si>
    <t>192.168.10.53</t>
  </si>
  <si>
    <t>192.168.10.54</t>
  </si>
  <si>
    <t>192.168.10.55</t>
  </si>
  <si>
    <t>192.168.10.56</t>
  </si>
  <si>
    <t>192.168.10.61</t>
  </si>
  <si>
    <t>192.168.10.62</t>
  </si>
  <si>
    <t>192.168.10.63</t>
  </si>
  <si>
    <t>192.168.10.64</t>
  </si>
  <si>
    <t>192.168.20.81</t>
  </si>
  <si>
    <t>192.168.30.21</t>
  </si>
  <si>
    <t>192.168.30.22</t>
  </si>
  <si>
    <t>192.168.30.81</t>
  </si>
  <si>
    <t>192.168.20.21</t>
  </si>
  <si>
    <t>192.168.20.22</t>
  </si>
  <si>
    <t>192.168.40.21</t>
  </si>
  <si>
    <t>192.168.40.22</t>
  </si>
  <si>
    <t>192.168.50.21</t>
  </si>
  <si>
    <t>192.168.50.22</t>
  </si>
  <si>
    <t>192.168.90.61</t>
  </si>
  <si>
    <t>192.168.90.62</t>
  </si>
  <si>
    <t>192.168.40.81</t>
  </si>
  <si>
    <t>192.168.50.81</t>
  </si>
  <si>
    <t>192.168.90.51</t>
  </si>
  <si>
    <t>192.168.90.52</t>
  </si>
  <si>
    <t>IP Interface-&gt;Full name</t>
  </si>
  <si>
    <t>IP Address-&gt;Full name</t>
  </si>
  <si>
    <t>DC ESXi Host 1 NIC 1</t>
  </si>
  <si>
    <t>DC ESXi Host 1 NIC 2</t>
  </si>
  <si>
    <t>DC ESXi Host 1 NIC 3</t>
  </si>
  <si>
    <t>DC ESXi Host 1 NIC 4</t>
  </si>
  <si>
    <t>DC ESXi Host 2 NIC 1</t>
  </si>
  <si>
    <t>DC ESXi Host 2 NIC 2</t>
  </si>
  <si>
    <t>DC ESXi Host 2 NIC 3</t>
  </si>
  <si>
    <t>DC ESXi Host 2 NIC 4</t>
  </si>
  <si>
    <t>DC ESXi Host 3 NIC 1</t>
  </si>
  <si>
    <t>DC ESXi Host 3 NIC 2</t>
  </si>
  <si>
    <t>DC ESXi Host 3 NIC 3</t>
  </si>
  <si>
    <t>DC ESXi Host 3 NIC 4</t>
  </si>
  <si>
    <t>DRC ESXi Host 1 NIC 1</t>
  </si>
  <si>
    <t>DRC ESXi Host 1 NIC 2</t>
  </si>
  <si>
    <t>DRC ESXi Host 1 NIC 3</t>
  </si>
  <si>
    <t>DRC ESXi Host 1 NIC 4</t>
  </si>
  <si>
    <t>DRC ESXi Host 2 NIC 1</t>
  </si>
  <si>
    <t>DRC ESXi Host 2 NIC 2</t>
  </si>
  <si>
    <t>DRC ESXi Host 2 NIC 3</t>
  </si>
  <si>
    <t>DRC ESXi Host 2 NIC 4</t>
  </si>
  <si>
    <t>DRC ESXi Host 3 NIC 1</t>
  </si>
  <si>
    <t>DRC ESXi Host 3 NIC 2</t>
  </si>
  <si>
    <t>DRC ESXi Host 3 NIC 3</t>
  </si>
  <si>
    <t>DRC ESXi Host 3 NIC 4</t>
  </si>
  <si>
    <t>AKYAZI DC NIC 1</t>
  </si>
  <si>
    <t>ANKARA DC NIC 1</t>
  </si>
  <si>
    <t>İZNİK DC NIC 1</t>
  </si>
  <si>
    <t>MERKEZ DC NIC 1</t>
  </si>
  <si>
    <t>Datacenter 3Par 1 NIC 1</t>
  </si>
  <si>
    <t>Datacenter 3Par 2 NIC 1</t>
  </si>
  <si>
    <t>Datacenter StoreOnce NIC 1</t>
  </si>
  <si>
    <t>DRC 3Par NIC 1</t>
  </si>
  <si>
    <t>Datacenter SAN 1 NIC 1</t>
  </si>
  <si>
    <t>Datacenter SAN 2 NIC 1</t>
  </si>
  <si>
    <t>DRC SAN 1 NIC 1</t>
  </si>
  <si>
    <t>MERKEZ OFİS NAS NIC 1</t>
  </si>
  <si>
    <t>AKYAZI NAS NIC 1</t>
  </si>
  <si>
    <t>İZNİK NAS NIC 1</t>
  </si>
  <si>
    <t>ANKARA NAS NIC 1</t>
  </si>
  <si>
    <t>ProLiant DL380 Gen9</t>
  </si>
  <si>
    <t>ThinkServer TS150</t>
  </si>
  <si>
    <t>2012 R2 Standard</t>
  </si>
  <si>
    <t>VMWare</t>
  </si>
  <si>
    <t>Microsoft Windows Server</t>
  </si>
  <si>
    <t>2012 R2 Datacenter</t>
  </si>
  <si>
    <t>v8.10</t>
  </si>
  <si>
    <t>v9.4</t>
  </si>
  <si>
    <t>Brocade SN3000B</t>
  </si>
  <si>
    <t>ThinkServer TS140</t>
  </si>
  <si>
    <t>S500ME i3-13100</t>
  </si>
  <si>
    <t>Class : Link Interface -&gt; IP Address, Extension : N/A</t>
  </si>
  <si>
    <t>Storage System</t>
  </si>
  <si>
    <t>SAN Switch</t>
  </si>
  <si>
    <t>AKYAZI DC NIC 2</t>
  </si>
  <si>
    <t>ANKARA DC NIC 2</t>
  </si>
  <si>
    <t>İZNİK DC NIC 2</t>
  </si>
  <si>
    <t>MERKEZ DC NIC 2</t>
  </si>
  <si>
    <t>Datacenter 3Par 1 NIC 2</t>
  </si>
  <si>
    <t>Datacenter 3Par 2 NIC 2</t>
  </si>
  <si>
    <t>Datacenter StoreOnce NIC 2</t>
  </si>
  <si>
    <t>DRC 3Par NIC 2</t>
  </si>
  <si>
    <t>Datacenter SAN 1 NIC 2</t>
  </si>
  <si>
    <t>Datacenter SAN 2 NIC 2</t>
  </si>
  <si>
    <t>DRC SAN 1 NIC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</si>
</sst>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4">
    <font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i/>
      <sz val="12"/>
      <name val="Calibri"/>
      <family val="2"/>
      <charset val="162"/>
      <scheme val="minor"/>
    </font>
    <font>
      <b/>
      <i/>
      <sz val="9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</font>
    <font>
      <b/>
      <sz val="9"/>
      <color indexed="8"/>
      <name val="Calibri"/>
      <family val="2"/>
      <charset val="162"/>
    </font>
    <font>
      <b/>
      <sz val="10"/>
      <color theme="1"/>
      <name val="Calibri"/>
      <family val="2"/>
      <charset val="162"/>
    </font>
    <font>
      <b/>
      <sz val="9"/>
      <color theme="1"/>
      <name val="Calibri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color indexed="8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4" fillId="0" borderId="0"/>
    <xf numFmtId="0" fontId="7" fillId="0" borderId="0"/>
  </cellStyleXfs>
  <cellXfs count="93">
    <xf numFmtId="0" fontId="0" fillId="0" borderId="0" xfId="0"/>
    <xf numFmtId="0" fontId="1" fillId="0" borderId="1" xfId="0" applyFont="1" applyFill="1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0" fontId="6" fillId="0" borderId="5" xfId="0" applyFont="1" applyFill="1" applyBorder="1" applyAlignment="1">
      <alignment horizontal="left" vertical="center" indent="1"/>
    </xf>
    <xf numFmtId="0" fontId="6" fillId="0" borderId="1" xfId="0" applyFont="1" applyFill="1" applyBorder="1" applyAlignment="1">
      <alignment horizontal="left" vertical="center" indent="1"/>
    </xf>
    <xf numFmtId="0" fontId="6" fillId="0" borderId="6" xfId="0" applyFont="1" applyFill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7" fillId="0" borderId="5" xfId="0" applyFont="1" applyFill="1" applyBorder="1" applyAlignment="1">
      <alignment horizontal="left" vertical="center" indent="1"/>
    </xf>
    <xf numFmtId="0" fontId="7" fillId="0" borderId="7" xfId="0" applyFont="1" applyFill="1" applyBorder="1" applyAlignment="1">
      <alignment horizontal="left" vertical="center" indent="1"/>
    </xf>
    <xf numFmtId="0" fontId="6" fillId="0" borderId="8" xfId="0" applyFont="1" applyFill="1" applyBorder="1" applyAlignment="1">
      <alignment horizontal="left" vertical="center" indent="1"/>
    </xf>
    <xf numFmtId="0" fontId="6" fillId="0" borderId="9" xfId="0" applyFont="1" applyFill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7" fillId="0" borderId="0" xfId="0" applyFont="1" applyAlignment="1">
      <alignment horizontal="right" vertical="center" indent="1"/>
    </xf>
    <xf numFmtId="0" fontId="7" fillId="0" borderId="1" xfId="0" applyFont="1" applyBorder="1" applyAlignment="1">
      <alignment horizontal="left" vertical="center" indent="1"/>
    </xf>
    <xf numFmtId="164" fontId="6" fillId="0" borderId="1" xfId="0" applyNumberFormat="1" applyFont="1" applyBorder="1" applyAlignment="1">
      <alignment horizontal="left" vertical="center" indent="1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left" vertical="center" wrapText="1" indent="1"/>
    </xf>
    <xf numFmtId="0" fontId="7" fillId="0" borderId="0" xfId="4" applyFont="1" applyAlignment="1">
      <alignment horizontal="left" vertical="center" indent="1"/>
    </xf>
    <xf numFmtId="0" fontId="8" fillId="2" borderId="1" xfId="4" applyFont="1" applyFill="1" applyBorder="1" applyAlignment="1">
      <alignment horizontal="left" vertical="center" indent="1"/>
    </xf>
    <xf numFmtId="0" fontId="6" fillId="0" borderId="5" xfId="4" applyFont="1" applyFill="1" applyBorder="1" applyAlignment="1">
      <alignment horizontal="left" vertical="center" indent="1"/>
    </xf>
    <xf numFmtId="0" fontId="6" fillId="0" borderId="1" xfId="4" applyFont="1" applyFill="1" applyBorder="1" applyAlignment="1">
      <alignment horizontal="left" vertical="center" indent="1"/>
    </xf>
    <xf numFmtId="0" fontId="6" fillId="0" borderId="5" xfId="4" applyFont="1" applyBorder="1" applyAlignment="1">
      <alignment horizontal="left" vertical="center" indent="1"/>
    </xf>
    <xf numFmtId="0" fontId="7" fillId="0" borderId="6" xfId="4" applyFont="1" applyBorder="1" applyAlignment="1">
      <alignment horizontal="left" vertical="center" indent="1"/>
    </xf>
    <xf numFmtId="0" fontId="6" fillId="0" borderId="1" xfId="4" applyFont="1" applyBorder="1" applyAlignment="1">
      <alignment horizontal="left" vertical="center" indent="1"/>
    </xf>
    <xf numFmtId="0" fontId="7" fillId="0" borderId="5" xfId="4" applyFont="1" applyFill="1" applyBorder="1" applyAlignment="1">
      <alignment horizontal="left" vertical="center" indent="1"/>
    </xf>
    <xf numFmtId="0" fontId="7" fillId="0" borderId="5" xfId="4" applyFont="1" applyBorder="1" applyAlignment="1">
      <alignment horizontal="left" vertical="center" indent="1"/>
    </xf>
    <xf numFmtId="0" fontId="7" fillId="0" borderId="7" xfId="4" applyFont="1" applyFill="1" applyBorder="1" applyAlignment="1">
      <alignment horizontal="left" vertical="center" indent="1"/>
    </xf>
    <xf numFmtId="0" fontId="6" fillId="0" borderId="8" xfId="4" applyFont="1" applyFill="1" applyBorder="1" applyAlignment="1">
      <alignment horizontal="left" vertical="center" indent="1"/>
    </xf>
    <xf numFmtId="0" fontId="7" fillId="0" borderId="7" xfId="4" applyFont="1" applyBorder="1" applyAlignment="1">
      <alignment horizontal="left" vertical="center" indent="1"/>
    </xf>
    <xf numFmtId="0" fontId="7" fillId="0" borderId="9" xfId="4" applyFont="1" applyBorder="1" applyAlignment="1">
      <alignment horizontal="left" vertical="center" indent="1"/>
    </xf>
    <xf numFmtId="0" fontId="6" fillId="0" borderId="7" xfId="4" applyFont="1" applyBorder="1" applyAlignment="1">
      <alignment horizontal="left" vertical="center" indent="1"/>
    </xf>
    <xf numFmtId="0" fontId="7" fillId="0" borderId="10" xfId="4" applyFont="1" applyFill="1" applyBorder="1" applyAlignment="1">
      <alignment horizontal="left" vertical="center" indent="1"/>
    </xf>
    <xf numFmtId="0" fontId="7" fillId="0" borderId="1" xfId="4" applyFont="1" applyFill="1" applyBorder="1" applyAlignment="1">
      <alignment horizontal="left" vertical="center" indent="1"/>
    </xf>
    <xf numFmtId="164" fontId="6" fillId="0" borderId="1" xfId="0" applyNumberFormat="1" applyFont="1" applyBorder="1" applyAlignment="1">
      <alignment horizontal="left" vertical="center" wrapText="1" indent="1"/>
    </xf>
    <xf numFmtId="1" fontId="7" fillId="0" borderId="0" xfId="0" applyNumberFormat="1" applyFont="1" applyAlignment="1">
      <alignment horizontal="right" vertical="center" indent="1"/>
    </xf>
    <xf numFmtId="1" fontId="6" fillId="0" borderId="1" xfId="0" applyNumberFormat="1" applyFont="1" applyBorder="1" applyAlignment="1">
      <alignment horizontal="right" vertical="center" indent="1"/>
    </xf>
    <xf numFmtId="0" fontId="10" fillId="2" borderId="1" xfId="0" applyFont="1" applyFill="1" applyBorder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0" fillId="0" borderId="0" xfId="4" applyFont="1" applyAlignment="1">
      <alignment horizontal="left" vertical="center" indent="1"/>
    </xf>
    <xf numFmtId="0" fontId="10" fillId="2" borderId="2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4" xfId="0" applyFont="1" applyFill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164" fontId="6" fillId="0" borderId="1" xfId="0" applyNumberFormat="1" applyFont="1" applyFill="1" applyBorder="1" applyAlignment="1">
      <alignment horizontal="left" vertical="center" indent="1"/>
    </xf>
    <xf numFmtId="0" fontId="6" fillId="0" borderId="1" xfId="0" applyFont="1" applyFill="1" applyBorder="1" applyAlignment="1">
      <alignment horizontal="right" vertical="center" indent="1"/>
    </xf>
    <xf numFmtId="0" fontId="7" fillId="0" borderId="0" xfId="0" applyFont="1" applyFill="1" applyAlignment="1">
      <alignment horizontal="left" vertical="center" indent="1"/>
    </xf>
    <xf numFmtId="0" fontId="6" fillId="0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right" vertical="center" indent="1"/>
    </xf>
    <xf numFmtId="0" fontId="7" fillId="0" borderId="0" xfId="0" applyFont="1" applyFill="1" applyAlignment="1">
      <alignment horizontal="right" vertical="center" indent="1"/>
    </xf>
    <xf numFmtId="0" fontId="7" fillId="0" borderId="8" xfId="0" applyFont="1" applyBorder="1" applyAlignment="1">
      <alignment horizontal="left" vertical="center" indent="1"/>
    </xf>
    <xf numFmtId="1" fontId="8" fillId="2" borderId="3" xfId="0" applyNumberFormat="1" applyFont="1" applyFill="1" applyBorder="1" applyAlignment="1">
      <alignment horizontal="left" vertical="center" indent="1"/>
    </xf>
    <xf numFmtId="164" fontId="6" fillId="0" borderId="8" xfId="0" applyNumberFormat="1" applyFont="1" applyBorder="1" applyAlignment="1">
      <alignment horizontal="left" vertical="center" indent="1"/>
    </xf>
    <xf numFmtId="1" fontId="6" fillId="0" borderId="8" xfId="0" applyNumberFormat="1" applyFont="1" applyBorder="1" applyAlignment="1">
      <alignment horizontal="right" vertical="center" indent="1"/>
    </xf>
    <xf numFmtId="0" fontId="6" fillId="0" borderId="8" xfId="0" applyFont="1" applyBorder="1" applyAlignment="1">
      <alignment horizontal="right" vertical="center" indent="1"/>
    </xf>
    <xf numFmtId="0" fontId="1" fillId="0" borderId="8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right" vertical="center" wrapText="1" indent="1"/>
    </xf>
    <xf numFmtId="164" fontId="6" fillId="0" borderId="6" xfId="0" applyNumberFormat="1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wrapText="1" indent="1"/>
    </xf>
    <xf numFmtId="0" fontId="2" fillId="0" borderId="0" xfId="4" applyFont="1" applyAlignment="1">
      <alignment horizontal="left" vertical="center" indent="1"/>
    </xf>
    <xf numFmtId="0" fontId="7" fillId="0" borderId="1" xfId="4" applyFont="1" applyBorder="1" applyAlignment="1">
      <alignment horizontal="left" vertical="center" indent="1"/>
    </xf>
    <xf numFmtId="0" fontId="3" fillId="0" borderId="0" xfId="4" applyFont="1" applyBorder="1" applyAlignment="1">
      <alignment horizontal="left" vertical="center" indent="1"/>
    </xf>
    <xf numFmtId="0" fontId="9" fillId="2" borderId="2" xfId="4" applyFont="1" applyFill="1" applyBorder="1" applyAlignment="1">
      <alignment horizontal="left" vertical="center" indent="1"/>
    </xf>
    <xf numFmtId="0" fontId="8" fillId="2" borderId="3" xfId="4" applyFont="1" applyFill="1" applyBorder="1" applyAlignment="1">
      <alignment horizontal="left" vertical="center" indent="1"/>
    </xf>
    <xf numFmtId="0" fontId="8" fillId="2" borderId="4" xfId="4" applyFont="1" applyFill="1" applyBorder="1" applyAlignment="1">
      <alignment horizontal="left" vertical="center" indent="1"/>
    </xf>
    <xf numFmtId="0" fontId="7" fillId="0" borderId="8" xfId="4" applyFont="1" applyBorder="1" applyAlignment="1">
      <alignment horizontal="left" vertical="center" indent="1"/>
    </xf>
    <xf numFmtId="0" fontId="2" fillId="0" borderId="0" xfId="0" applyNumberFormat="1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49" fontId="12" fillId="0" borderId="0" xfId="0" applyNumberFormat="1" applyFont="1" applyAlignment="1">
      <alignment horizontal="left" vertical="center" indent="1"/>
    </xf>
    <xf numFmtId="0" fontId="1" fillId="0" borderId="5" xfId="0" applyFont="1" applyFill="1" applyBorder="1" applyAlignment="1">
      <alignment horizontal="left" vertical="center" indent="1"/>
    </xf>
    <xf numFmtId="49" fontId="1" fillId="0" borderId="0" xfId="0" applyNumberFormat="1" applyFont="1" applyFill="1" applyAlignment="1">
      <alignment horizontal="left" vertical="center" indent="1"/>
    </xf>
    <xf numFmtId="49" fontId="1" fillId="0" borderId="5" xfId="0" applyNumberFormat="1" applyFont="1" applyBorder="1" applyAlignment="1">
      <alignment horizontal="left" vertical="center" indent="1"/>
    </xf>
    <xf numFmtId="49" fontId="1" fillId="0" borderId="0" xfId="0" applyNumberFormat="1" applyFont="1" applyAlignment="1">
      <alignment horizontal="left" vertical="center" indent="1"/>
    </xf>
    <xf numFmtId="0" fontId="1" fillId="0" borderId="0" xfId="0" applyNumberFormat="1" applyFont="1" applyAlignment="1">
      <alignment horizontal="left" vertical="center" indent="1"/>
    </xf>
    <xf numFmtId="0" fontId="9" fillId="2" borderId="2" xfId="0" applyFont="1" applyFill="1" applyBorder="1" applyAlignment="1">
      <alignment horizontal="left" vertical="center" indent="1"/>
    </xf>
    <xf numFmtId="0" fontId="13" fillId="2" borderId="3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" fillId="0" borderId="0" xfId="4" applyFont="1" applyBorder="1" applyAlignment="1">
      <alignment horizontal="left" vertical="center" indent="1"/>
    </xf>
    <xf numFmtId="0" fontId="3" fillId="0" borderId="0" xfId="4" applyFont="1" applyBorder="1" applyAlignment="1">
      <alignment horizontal="left" vertical="center" indent="1"/>
    </xf>
    <xf numFmtId="0" fontId="8" fillId="2" borderId="2" xfId="4" applyFont="1" applyFill="1" applyBorder="1" applyAlignment="1">
      <alignment horizontal="center" vertical="center"/>
    </xf>
    <xf numFmtId="0" fontId="8" fillId="2" borderId="4" xfId="4" applyFont="1" applyFill="1" applyBorder="1" applyAlignment="1">
      <alignment horizontal="center" vertical="center"/>
    </xf>
    <xf numFmtId="0" fontId="8" fillId="2" borderId="11" xfId="4" applyFont="1" applyFill="1" applyBorder="1" applyAlignment="1">
      <alignment horizontal="center" vertical="center"/>
    </xf>
    <xf numFmtId="0" fontId="8" fillId="2" borderId="12" xfId="4" applyFont="1" applyFill="1" applyBorder="1" applyAlignment="1">
      <alignment horizontal="center" vertical="center"/>
    </xf>
  </cellXfs>
  <cellStyles count="5">
    <cellStyle name="Normal" xfId="0" builtinId="0"/>
    <cellStyle name="Normal 13 10" xfId="2"/>
    <cellStyle name="Normal 2" xfId="1"/>
    <cellStyle name="Normal 3" xfId="3"/>
    <cellStyle name="Normal 4" xfId="4"/>
  </cellStyles>
  <dxfs count="2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21"/>
      <tableStyleElement type="headerRow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B24" sqref="B24"/>
    </sheetView>
  </sheetViews>
  <sheetFormatPr defaultColWidth="7.85546875" defaultRowHeight="18" customHeight="1"/>
  <cols>
    <col min="1" max="1" width="31.140625" style="3" bestFit="1" customWidth="1"/>
    <col min="2" max="2" width="12.140625" style="3" customWidth="1"/>
    <col min="3" max="3" width="17.5703125" style="3" customWidth="1"/>
    <col min="4" max="4" width="22.140625" style="3" customWidth="1"/>
    <col min="5" max="5" width="14.28515625" style="3" customWidth="1"/>
    <col min="6" max="6" width="15.7109375" style="3" customWidth="1"/>
    <col min="7" max="7" width="11.140625" style="3" customWidth="1"/>
    <col min="8" max="8" width="14.85546875" style="3" customWidth="1"/>
    <col min="9" max="9" width="18.28515625" style="3" customWidth="1"/>
    <col min="10" max="16384" width="7.85546875" style="3"/>
  </cols>
  <sheetData>
    <row r="1" spans="1:9" ht="39.950000000000003" customHeight="1">
      <c r="A1" s="18" t="s">
        <v>44</v>
      </c>
    </row>
    <row r="2" spans="1:9" s="44" customFormat="1" ht="24" customHeight="1">
      <c r="A2" s="46" t="s">
        <v>0</v>
      </c>
      <c r="B2" s="47" t="s">
        <v>1</v>
      </c>
      <c r="C2" s="47" t="s">
        <v>55</v>
      </c>
      <c r="D2" s="47" t="s">
        <v>13</v>
      </c>
      <c r="E2" s="47" t="s">
        <v>4</v>
      </c>
      <c r="F2" s="47" t="s">
        <v>5</v>
      </c>
      <c r="G2" s="47" t="s">
        <v>31</v>
      </c>
      <c r="H2" s="47" t="s">
        <v>29</v>
      </c>
      <c r="I2" s="48" t="s">
        <v>8</v>
      </c>
    </row>
    <row r="3" spans="1:9" ht="18" customHeight="1">
      <c r="A3" s="8" t="s">
        <v>60</v>
      </c>
      <c r="B3" s="10" t="s">
        <v>10</v>
      </c>
      <c r="C3" s="20" t="s">
        <v>56</v>
      </c>
      <c r="D3" s="10" t="s">
        <v>64</v>
      </c>
      <c r="E3" s="10" t="s">
        <v>75</v>
      </c>
      <c r="F3" s="10" t="s">
        <v>76</v>
      </c>
      <c r="G3" s="10" t="s">
        <v>40</v>
      </c>
      <c r="H3" s="10" t="s">
        <v>46</v>
      </c>
      <c r="I3" s="49" t="s">
        <v>66</v>
      </c>
    </row>
    <row r="4" spans="1:9" ht="18" customHeight="1">
      <c r="A4" s="8" t="s">
        <v>61</v>
      </c>
      <c r="B4" s="10" t="s">
        <v>10</v>
      </c>
      <c r="C4" s="20" t="s">
        <v>56</v>
      </c>
      <c r="D4" s="10" t="s">
        <v>64</v>
      </c>
      <c r="E4" s="10" t="s">
        <v>75</v>
      </c>
      <c r="F4" s="10" t="s">
        <v>76</v>
      </c>
      <c r="G4" s="10" t="s">
        <v>40</v>
      </c>
      <c r="H4" s="10" t="s">
        <v>41</v>
      </c>
      <c r="I4" s="49" t="s">
        <v>66</v>
      </c>
    </row>
    <row r="5" spans="1:9" ht="18" customHeight="1">
      <c r="A5" s="8" t="s">
        <v>62</v>
      </c>
      <c r="B5" s="10" t="s">
        <v>10</v>
      </c>
      <c r="C5" s="20" t="s">
        <v>56</v>
      </c>
      <c r="D5" s="10" t="s">
        <v>65</v>
      </c>
      <c r="E5" s="10" t="s">
        <v>75</v>
      </c>
      <c r="F5" s="10" t="s">
        <v>76</v>
      </c>
      <c r="G5" s="10" t="s">
        <v>40</v>
      </c>
      <c r="H5" s="10" t="s">
        <v>42</v>
      </c>
      <c r="I5" s="49" t="s">
        <v>66</v>
      </c>
    </row>
    <row r="6" spans="1:9" ht="18" customHeight="1">
      <c r="A6" s="8" t="s">
        <v>63</v>
      </c>
      <c r="B6" s="10" t="s">
        <v>10</v>
      </c>
      <c r="C6" s="20" t="s">
        <v>56</v>
      </c>
      <c r="D6" s="10" t="s">
        <v>65</v>
      </c>
      <c r="E6" s="10" t="s">
        <v>75</v>
      </c>
      <c r="F6" s="10" t="s">
        <v>76</v>
      </c>
      <c r="G6" s="10" t="s">
        <v>40</v>
      </c>
      <c r="H6" s="10" t="s">
        <v>43</v>
      </c>
      <c r="I6" s="49" t="s">
        <v>66</v>
      </c>
    </row>
    <row r="7" spans="1:9" ht="18" customHeight="1">
      <c r="A7" s="8"/>
      <c r="B7" s="10"/>
      <c r="C7" s="2"/>
      <c r="D7" s="10"/>
      <c r="E7" s="10"/>
      <c r="F7" s="10"/>
      <c r="G7" s="10"/>
      <c r="H7" s="10"/>
      <c r="I7" s="49"/>
    </row>
    <row r="8" spans="1:9" ht="18" customHeight="1">
      <c r="A8" s="8"/>
      <c r="B8" s="10"/>
      <c r="C8" s="10"/>
      <c r="D8" s="10"/>
      <c r="E8" s="10"/>
      <c r="F8" s="10"/>
      <c r="G8" s="10"/>
      <c r="H8" s="10"/>
      <c r="I8" s="49"/>
    </row>
    <row r="9" spans="1:9" ht="18" customHeight="1">
      <c r="A9" s="8"/>
      <c r="B9" s="10"/>
      <c r="C9" s="10"/>
      <c r="D9" s="10"/>
      <c r="E9" s="10"/>
      <c r="F9" s="10"/>
      <c r="G9" s="10"/>
      <c r="H9" s="10"/>
      <c r="I9" s="49"/>
    </row>
    <row r="10" spans="1:9" ht="18" customHeight="1">
      <c r="A10" s="8"/>
      <c r="B10" s="10"/>
      <c r="C10" s="10"/>
      <c r="D10" s="10"/>
      <c r="E10" s="10"/>
      <c r="F10" s="10"/>
      <c r="G10" s="10"/>
      <c r="H10" s="10"/>
      <c r="I10" s="49"/>
    </row>
    <row r="11" spans="1:9" ht="18" customHeight="1">
      <c r="A11" s="8"/>
      <c r="B11" s="10"/>
      <c r="C11" s="20"/>
      <c r="D11" s="10"/>
      <c r="E11" s="10"/>
      <c r="F11" s="10"/>
      <c r="G11" s="10"/>
      <c r="H11" s="10"/>
      <c r="I11" s="49"/>
    </row>
    <row r="12" spans="1:9" ht="18" customHeight="1">
      <c r="A12" s="8"/>
      <c r="B12" s="10"/>
      <c r="C12" s="2"/>
      <c r="D12" s="10"/>
      <c r="E12" s="10"/>
      <c r="F12" s="10"/>
      <c r="G12" s="10"/>
      <c r="H12" s="10"/>
      <c r="I12" s="49"/>
    </row>
    <row r="13" spans="1:9" ht="18" customHeight="1">
      <c r="A13" s="8"/>
      <c r="B13" s="10"/>
      <c r="C13" s="2"/>
      <c r="D13" s="10"/>
      <c r="E13" s="10"/>
      <c r="F13" s="10"/>
      <c r="G13" s="10"/>
      <c r="H13" s="10"/>
      <c r="I13" s="49"/>
    </row>
    <row r="14" spans="1:9" ht="18" customHeight="1">
      <c r="A14" s="8"/>
      <c r="B14" s="10"/>
      <c r="C14" s="20"/>
      <c r="D14" s="10"/>
      <c r="E14" s="10"/>
      <c r="F14" s="10"/>
      <c r="G14" s="10"/>
      <c r="H14" s="10"/>
      <c r="I14" s="49"/>
    </row>
    <row r="15" spans="1:9" ht="18" customHeight="1">
      <c r="A15" s="8"/>
      <c r="B15" s="10"/>
      <c r="C15" s="2"/>
      <c r="D15" s="10"/>
      <c r="E15" s="10"/>
      <c r="F15" s="10"/>
      <c r="G15" s="10"/>
      <c r="H15" s="10"/>
      <c r="I15" s="49"/>
    </row>
    <row r="16" spans="1:9" ht="18" customHeight="1">
      <c r="A16" s="8"/>
      <c r="B16" s="10"/>
      <c r="C16" s="10"/>
      <c r="D16" s="10"/>
      <c r="E16" s="10"/>
      <c r="F16" s="10"/>
      <c r="G16" s="10"/>
      <c r="H16" s="10"/>
      <c r="I16" s="49"/>
    </row>
    <row r="17" spans="1:9" ht="18" customHeight="1">
      <c r="A17" s="8"/>
      <c r="B17" s="10"/>
      <c r="C17" s="10"/>
      <c r="D17" s="10"/>
      <c r="E17" s="10"/>
      <c r="F17" s="10"/>
      <c r="G17" s="10"/>
      <c r="H17" s="10"/>
      <c r="I17" s="49"/>
    </row>
    <row r="18" spans="1:9" ht="18" customHeight="1">
      <c r="A18" s="8"/>
      <c r="B18" s="10"/>
      <c r="C18" s="2"/>
      <c r="D18" s="10"/>
      <c r="E18" s="10"/>
      <c r="F18" s="10"/>
      <c r="G18" s="10"/>
      <c r="H18" s="10"/>
      <c r="I18" s="49"/>
    </row>
    <row r="19" spans="1:9" ht="18" customHeight="1">
      <c r="A19" s="8"/>
      <c r="B19" s="10"/>
      <c r="C19" s="2"/>
      <c r="D19" s="10"/>
      <c r="E19" s="10"/>
      <c r="F19" s="10"/>
      <c r="G19" s="10"/>
      <c r="H19" s="10"/>
      <c r="I19" s="49"/>
    </row>
    <row r="20" spans="1:9" ht="18" customHeight="1">
      <c r="A20" s="8"/>
      <c r="B20" s="10"/>
      <c r="C20" s="20"/>
      <c r="D20" s="10"/>
      <c r="E20" s="10"/>
      <c r="F20" s="10"/>
      <c r="G20" s="10"/>
      <c r="H20" s="10"/>
      <c r="I20" s="49"/>
    </row>
    <row r="21" spans="1:9" ht="18" customHeight="1">
      <c r="A21" s="8"/>
      <c r="B21" s="10"/>
      <c r="C21" s="2"/>
      <c r="D21" s="10"/>
      <c r="E21" s="10"/>
      <c r="F21" s="10"/>
      <c r="G21" s="10"/>
      <c r="H21" s="10"/>
      <c r="I21" s="49"/>
    </row>
    <row r="22" spans="1:9" ht="18" customHeight="1">
      <c r="A22" s="8"/>
      <c r="B22" s="10"/>
      <c r="C22" s="20"/>
      <c r="D22" s="10"/>
      <c r="E22" s="10"/>
      <c r="F22" s="10"/>
      <c r="G22" s="10"/>
      <c r="H22" s="10"/>
      <c r="I22" s="49"/>
    </row>
    <row r="23" spans="1:9" ht="18" customHeight="1">
      <c r="A23" s="8"/>
      <c r="B23" s="10"/>
      <c r="C23" s="2"/>
      <c r="D23" s="10"/>
      <c r="E23" s="10"/>
      <c r="F23" s="10"/>
      <c r="G23" s="10"/>
      <c r="H23" s="10"/>
      <c r="I23" s="49"/>
    </row>
    <row r="24" spans="1:9" ht="18" customHeight="1">
      <c r="A24" s="8"/>
      <c r="B24" s="10"/>
      <c r="C24" s="20"/>
      <c r="D24" s="10"/>
      <c r="E24" s="10"/>
      <c r="F24" s="10"/>
      <c r="G24" s="10"/>
      <c r="H24" s="10"/>
      <c r="I24" s="49"/>
    </row>
    <row r="25" spans="1:9" ht="18" customHeight="1">
      <c r="A25" s="8"/>
      <c r="B25" s="10"/>
      <c r="C25" s="2"/>
      <c r="D25" s="10"/>
      <c r="E25" s="10"/>
      <c r="F25" s="10"/>
      <c r="G25" s="10"/>
      <c r="H25" s="10"/>
      <c r="I25" s="49"/>
    </row>
    <row r="26" spans="1:9" ht="18" customHeight="1">
      <c r="A26" s="8"/>
      <c r="B26" s="10"/>
      <c r="C26" s="20"/>
      <c r="D26" s="10"/>
      <c r="E26" s="10"/>
      <c r="F26" s="10"/>
      <c r="G26" s="10"/>
      <c r="H26" s="10"/>
      <c r="I26" s="49"/>
    </row>
    <row r="27" spans="1:9" ht="18" customHeight="1">
      <c r="A27" s="8"/>
      <c r="B27" s="10"/>
      <c r="C27" s="10"/>
      <c r="D27" s="10"/>
      <c r="E27" s="10"/>
      <c r="F27" s="10"/>
      <c r="G27" s="10"/>
      <c r="H27" s="10"/>
      <c r="I27" s="49"/>
    </row>
    <row r="28" spans="1:9" ht="18" customHeight="1">
      <c r="A28" s="8"/>
      <c r="B28" s="10"/>
      <c r="C28" s="10"/>
      <c r="D28" s="10"/>
      <c r="E28" s="10"/>
      <c r="F28" s="10"/>
      <c r="G28" s="10"/>
      <c r="H28" s="10"/>
      <c r="I28" s="49"/>
    </row>
    <row r="29" spans="1:9" ht="18" customHeight="1">
      <c r="A29" s="8"/>
      <c r="B29" s="10"/>
      <c r="C29" s="10"/>
      <c r="D29" s="10"/>
      <c r="E29" s="10"/>
      <c r="F29" s="10"/>
      <c r="G29" s="10"/>
      <c r="H29" s="10" t="s">
        <v>74</v>
      </c>
      <c r="I29" s="49"/>
    </row>
    <row r="30" spans="1:9" ht="18" customHeight="1">
      <c r="A30" s="8"/>
      <c r="B30" s="10"/>
      <c r="C30" s="10"/>
      <c r="D30" s="10"/>
      <c r="E30" s="10"/>
      <c r="F30" s="10"/>
      <c r="G30" s="10"/>
      <c r="H30" s="10"/>
      <c r="I30" s="49"/>
    </row>
    <row r="31" spans="1:9" ht="18" customHeight="1">
      <c r="A31" s="8"/>
      <c r="B31" s="10"/>
      <c r="C31" s="10"/>
      <c r="D31" s="10"/>
      <c r="E31" s="10"/>
      <c r="F31" s="10"/>
      <c r="G31" s="10"/>
      <c r="H31" s="10"/>
      <c r="I31" s="49"/>
    </row>
    <row r="32" spans="1:9" ht="18" customHeight="1">
      <c r="A32" s="8"/>
      <c r="B32" s="10"/>
      <c r="C32" s="2"/>
      <c r="D32" s="10"/>
      <c r="E32" s="10"/>
      <c r="F32" s="10"/>
      <c r="G32" s="10"/>
      <c r="H32" s="10"/>
      <c r="I32" s="49"/>
    </row>
    <row r="33" spans="1:9" ht="18" customHeight="1">
      <c r="A33" s="8"/>
      <c r="B33" s="10"/>
      <c r="C33" s="20"/>
      <c r="D33" s="10"/>
      <c r="E33" s="10"/>
      <c r="F33" s="10"/>
      <c r="G33" s="10"/>
      <c r="H33" s="10"/>
      <c r="I33" s="49"/>
    </row>
    <row r="34" spans="1:9" ht="18" customHeight="1">
      <c r="A34" s="8"/>
      <c r="B34" s="10"/>
      <c r="C34" s="10"/>
      <c r="D34" s="10"/>
      <c r="E34" s="10"/>
      <c r="F34" s="10"/>
      <c r="G34" s="10"/>
      <c r="H34" s="10"/>
      <c r="I34" s="49"/>
    </row>
    <row r="35" spans="1:9" ht="18" customHeight="1">
      <c r="A35" s="8"/>
      <c r="B35" s="10"/>
      <c r="C35" s="10"/>
      <c r="D35" s="10"/>
      <c r="E35" s="10"/>
      <c r="F35" s="10"/>
      <c r="G35" s="10"/>
      <c r="H35" s="10"/>
      <c r="I35" s="49"/>
    </row>
    <row r="36" spans="1:9" ht="18" customHeight="1">
      <c r="A36" s="8"/>
      <c r="B36" s="10"/>
      <c r="C36" s="10"/>
      <c r="D36" s="10"/>
      <c r="E36" s="10"/>
      <c r="F36" s="10"/>
      <c r="G36" s="10"/>
      <c r="H36" s="10"/>
      <c r="I36" s="49"/>
    </row>
    <row r="37" spans="1:9" ht="18" customHeight="1">
      <c r="A37" s="8"/>
      <c r="B37" s="10"/>
      <c r="C37" s="10"/>
      <c r="D37" s="10"/>
      <c r="E37" s="10"/>
      <c r="F37" s="10"/>
      <c r="G37" s="10"/>
      <c r="H37" s="10"/>
      <c r="I37" s="49"/>
    </row>
    <row r="38" spans="1:9" ht="18" customHeight="1">
      <c r="A38" s="8"/>
      <c r="B38" s="10"/>
      <c r="C38" s="10"/>
      <c r="D38" s="10"/>
      <c r="E38" s="10"/>
      <c r="F38" s="10"/>
      <c r="G38" s="10"/>
      <c r="H38" s="10"/>
      <c r="I38" s="49"/>
    </row>
    <row r="39" spans="1:9" ht="18" customHeight="1">
      <c r="A39" s="8"/>
      <c r="B39" s="10"/>
      <c r="C39" s="10"/>
      <c r="D39" s="10"/>
      <c r="E39" s="10"/>
      <c r="F39" s="10"/>
      <c r="G39" s="10"/>
      <c r="H39" s="10"/>
      <c r="I39" s="49"/>
    </row>
    <row r="40" spans="1:9" ht="18" customHeight="1">
      <c r="A40" s="8"/>
      <c r="B40" s="10"/>
      <c r="C40" s="10"/>
      <c r="D40" s="10"/>
      <c r="E40" s="10"/>
      <c r="F40" s="10"/>
      <c r="G40" s="10"/>
      <c r="H40" s="10"/>
      <c r="I40" s="49"/>
    </row>
    <row r="41" spans="1:9" ht="18" customHeight="1">
      <c r="A41" s="8"/>
      <c r="B41" s="10"/>
      <c r="C41" s="10"/>
      <c r="D41" s="10"/>
      <c r="E41" s="10"/>
      <c r="F41" s="10"/>
      <c r="G41" s="10"/>
      <c r="H41" s="10"/>
      <c r="I41" s="49"/>
    </row>
    <row r="42" spans="1:9" ht="18" customHeight="1">
      <c r="A42" s="8"/>
      <c r="B42" s="10"/>
      <c r="C42" s="10"/>
      <c r="D42" s="10"/>
      <c r="E42" s="10"/>
      <c r="F42" s="10"/>
      <c r="G42" s="10"/>
      <c r="H42" s="10"/>
      <c r="I42" s="49"/>
    </row>
    <row r="43" spans="1:9" ht="18" customHeight="1">
      <c r="A43" s="16"/>
      <c r="B43" s="50"/>
      <c r="C43" s="50"/>
      <c r="D43" s="50"/>
      <c r="E43" s="50"/>
      <c r="F43" s="50"/>
      <c r="G43" s="50"/>
      <c r="H43" s="50"/>
      <c r="I43" s="51"/>
    </row>
  </sheetData>
  <conditionalFormatting sqref="A3:I43">
    <cfRule type="expression" dxfId="19" priority="7">
      <formula>MOD(ROW(),2)=0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workbookViewId="0">
      <pane xSplit="1" ySplit="2" topLeftCell="B37" activePane="bottomRight" state="frozen"/>
      <selection pane="topRight" activeCell="B1" sqref="B1"/>
      <selection pane="bottomLeft" activeCell="A3" sqref="A3"/>
      <selection pane="bottomRight" activeCell="A2" sqref="A2:F52"/>
    </sheetView>
  </sheetViews>
  <sheetFormatPr defaultColWidth="7.85546875" defaultRowHeight="18" customHeight="1"/>
  <cols>
    <col min="1" max="1" width="20" style="24" customWidth="1"/>
    <col min="2" max="2" width="32.28515625" style="24" bestFit="1" customWidth="1"/>
    <col min="3" max="3" width="29.5703125" style="24" bestFit="1" customWidth="1"/>
    <col min="4" max="4" width="16.7109375" style="24" customWidth="1"/>
    <col min="5" max="5" width="20.28515625" style="24" customWidth="1"/>
    <col min="6" max="6" width="24.5703125" style="24" customWidth="1"/>
    <col min="7" max="7" width="23.7109375" style="24" hidden="1" customWidth="1"/>
    <col min="8" max="16384" width="7.85546875" style="24"/>
  </cols>
  <sheetData>
    <row r="1" spans="1:7" ht="39.950000000000003" customHeight="1">
      <c r="A1" s="67" t="s">
        <v>281</v>
      </c>
    </row>
    <row r="2" spans="1:7" ht="24" customHeight="1">
      <c r="A2" s="70" t="s">
        <v>0</v>
      </c>
      <c r="B2" s="71" t="s">
        <v>52</v>
      </c>
      <c r="C2" s="71" t="s">
        <v>51</v>
      </c>
      <c r="D2" s="71" t="s">
        <v>282</v>
      </c>
      <c r="E2" s="71" t="s">
        <v>53</v>
      </c>
      <c r="F2" s="71" t="s">
        <v>283</v>
      </c>
      <c r="G2" s="72" t="s">
        <v>13</v>
      </c>
    </row>
    <row r="3" spans="1:7" ht="18" customHeight="1">
      <c r="A3" s="28" t="s">
        <v>285</v>
      </c>
      <c r="B3" s="30" t="s">
        <v>19</v>
      </c>
      <c r="C3" s="30" t="s">
        <v>314</v>
      </c>
      <c r="D3" s="30">
        <v>1000</v>
      </c>
      <c r="E3" s="30" t="s">
        <v>54</v>
      </c>
      <c r="F3" s="30"/>
      <c r="G3" s="29" t="s">
        <v>64</v>
      </c>
    </row>
    <row r="4" spans="1:7" ht="18" customHeight="1">
      <c r="A4" s="28" t="s">
        <v>286</v>
      </c>
      <c r="B4" s="30" t="s">
        <v>19</v>
      </c>
      <c r="C4" s="30" t="s">
        <v>315</v>
      </c>
      <c r="D4" s="30">
        <v>1000</v>
      </c>
      <c r="E4" s="30" t="s">
        <v>54</v>
      </c>
      <c r="F4" s="30"/>
      <c r="G4" s="29" t="s">
        <v>64</v>
      </c>
    </row>
    <row r="5" spans="1:7" ht="18" customHeight="1">
      <c r="A5" s="28" t="s">
        <v>287</v>
      </c>
      <c r="B5" s="30" t="s">
        <v>19</v>
      </c>
      <c r="C5" s="30" t="s">
        <v>316</v>
      </c>
      <c r="D5" s="30">
        <v>1000</v>
      </c>
      <c r="E5" s="30" t="s">
        <v>54</v>
      </c>
      <c r="F5" s="30"/>
      <c r="G5" s="29" t="s">
        <v>64</v>
      </c>
    </row>
    <row r="6" spans="1:7" ht="18" customHeight="1">
      <c r="A6" s="28" t="s">
        <v>288</v>
      </c>
      <c r="B6" s="30" t="s">
        <v>19</v>
      </c>
      <c r="C6" s="30" t="s">
        <v>317</v>
      </c>
      <c r="D6" s="30">
        <v>1000</v>
      </c>
      <c r="E6" s="30" t="s">
        <v>54</v>
      </c>
      <c r="F6" s="30"/>
      <c r="G6" s="29" t="s">
        <v>64</v>
      </c>
    </row>
    <row r="7" spans="1:7" ht="18" customHeight="1">
      <c r="A7" s="28" t="s">
        <v>285</v>
      </c>
      <c r="B7" s="30" t="s">
        <v>21</v>
      </c>
      <c r="C7" s="30" t="s">
        <v>318</v>
      </c>
      <c r="D7" s="30">
        <v>1000</v>
      </c>
      <c r="E7" s="30" t="s">
        <v>54</v>
      </c>
      <c r="F7" s="30"/>
      <c r="G7" s="29" t="s">
        <v>64</v>
      </c>
    </row>
    <row r="8" spans="1:7" ht="18" customHeight="1">
      <c r="A8" s="28" t="s">
        <v>286</v>
      </c>
      <c r="B8" s="30" t="s">
        <v>21</v>
      </c>
      <c r="C8" s="30" t="s">
        <v>319</v>
      </c>
      <c r="D8" s="30">
        <v>1000</v>
      </c>
      <c r="E8" s="30" t="s">
        <v>54</v>
      </c>
      <c r="F8" s="30"/>
      <c r="G8" s="29" t="s">
        <v>64</v>
      </c>
    </row>
    <row r="9" spans="1:7" ht="18" customHeight="1">
      <c r="A9" s="28" t="s">
        <v>287</v>
      </c>
      <c r="B9" s="30" t="s">
        <v>21</v>
      </c>
      <c r="C9" s="30" t="s">
        <v>320</v>
      </c>
      <c r="D9" s="30">
        <v>1000</v>
      </c>
      <c r="E9" s="30" t="s">
        <v>54</v>
      </c>
      <c r="F9" s="30"/>
      <c r="G9" s="29" t="s">
        <v>64</v>
      </c>
    </row>
    <row r="10" spans="1:7" ht="18" customHeight="1">
      <c r="A10" s="28" t="s">
        <v>288</v>
      </c>
      <c r="B10" s="30" t="s">
        <v>21</v>
      </c>
      <c r="C10" s="30" t="s">
        <v>321</v>
      </c>
      <c r="D10" s="30">
        <v>1000</v>
      </c>
      <c r="E10" s="30" t="s">
        <v>54</v>
      </c>
      <c r="F10" s="30"/>
      <c r="G10" s="29" t="s">
        <v>64</v>
      </c>
    </row>
    <row r="11" spans="1:7" ht="18" customHeight="1">
      <c r="A11" s="28" t="s">
        <v>285</v>
      </c>
      <c r="B11" s="30" t="s">
        <v>20</v>
      </c>
      <c r="C11" s="30" t="s">
        <v>322</v>
      </c>
      <c r="D11" s="30">
        <v>1000</v>
      </c>
      <c r="E11" s="30" t="s">
        <v>54</v>
      </c>
      <c r="F11" s="30"/>
      <c r="G11" s="29" t="s">
        <v>64</v>
      </c>
    </row>
    <row r="12" spans="1:7" ht="18" customHeight="1">
      <c r="A12" s="28" t="s">
        <v>286</v>
      </c>
      <c r="B12" s="30" t="s">
        <v>20</v>
      </c>
      <c r="C12" s="30" t="s">
        <v>323</v>
      </c>
      <c r="D12" s="30">
        <v>1000</v>
      </c>
      <c r="E12" s="30" t="s">
        <v>54</v>
      </c>
      <c r="F12" s="30"/>
      <c r="G12" s="29" t="s">
        <v>64</v>
      </c>
    </row>
    <row r="13" spans="1:7" ht="18" customHeight="1">
      <c r="A13" s="28" t="s">
        <v>287</v>
      </c>
      <c r="B13" s="30" t="s">
        <v>20</v>
      </c>
      <c r="C13" s="30" t="s">
        <v>324</v>
      </c>
      <c r="D13" s="30">
        <v>1000</v>
      </c>
      <c r="E13" s="30" t="s">
        <v>54</v>
      </c>
      <c r="F13" s="30"/>
      <c r="G13" s="29" t="s">
        <v>64</v>
      </c>
    </row>
    <row r="14" spans="1:7" ht="18" customHeight="1">
      <c r="A14" s="28" t="s">
        <v>288</v>
      </c>
      <c r="B14" s="30" t="s">
        <v>20</v>
      </c>
      <c r="C14" s="30" t="s">
        <v>325</v>
      </c>
      <c r="D14" s="30">
        <v>1000</v>
      </c>
      <c r="E14" s="30" t="s">
        <v>54</v>
      </c>
      <c r="F14" s="30"/>
      <c r="G14" s="29" t="s">
        <v>64</v>
      </c>
    </row>
    <row r="15" spans="1:7" ht="18" customHeight="1">
      <c r="A15" s="28" t="s">
        <v>285</v>
      </c>
      <c r="B15" s="30" t="s">
        <v>22</v>
      </c>
      <c r="C15" s="30" t="s">
        <v>326</v>
      </c>
      <c r="D15" s="30">
        <v>1000</v>
      </c>
      <c r="E15" s="30" t="s">
        <v>54</v>
      </c>
      <c r="F15" s="30"/>
      <c r="G15" s="29" t="s">
        <v>65</v>
      </c>
    </row>
    <row r="16" spans="1:7" ht="18" customHeight="1">
      <c r="A16" s="28" t="s">
        <v>286</v>
      </c>
      <c r="B16" s="30" t="s">
        <v>22</v>
      </c>
      <c r="C16" s="30" t="s">
        <v>327</v>
      </c>
      <c r="D16" s="30">
        <v>1000</v>
      </c>
      <c r="E16" s="30" t="s">
        <v>54</v>
      </c>
      <c r="F16" s="30"/>
      <c r="G16" s="29" t="s">
        <v>65</v>
      </c>
    </row>
    <row r="17" spans="1:7" ht="18" customHeight="1">
      <c r="A17" s="28" t="s">
        <v>287</v>
      </c>
      <c r="B17" s="30" t="s">
        <v>22</v>
      </c>
      <c r="C17" s="30" t="s">
        <v>328</v>
      </c>
      <c r="D17" s="30">
        <v>1000</v>
      </c>
      <c r="E17" s="30" t="s">
        <v>54</v>
      </c>
      <c r="F17" s="30"/>
      <c r="G17" s="29" t="s">
        <v>65</v>
      </c>
    </row>
    <row r="18" spans="1:7" ht="18" customHeight="1">
      <c r="A18" s="28" t="s">
        <v>288</v>
      </c>
      <c r="B18" s="30" t="s">
        <v>22</v>
      </c>
      <c r="C18" s="30" t="s">
        <v>329</v>
      </c>
      <c r="D18" s="30">
        <v>1000</v>
      </c>
      <c r="E18" s="30" t="s">
        <v>54</v>
      </c>
      <c r="F18" s="30"/>
      <c r="G18" s="29" t="s">
        <v>65</v>
      </c>
    </row>
    <row r="19" spans="1:7" ht="18" customHeight="1">
      <c r="A19" s="28" t="s">
        <v>285</v>
      </c>
      <c r="B19" s="30" t="s">
        <v>23</v>
      </c>
      <c r="C19" s="30" t="s">
        <v>330</v>
      </c>
      <c r="D19" s="30">
        <v>1000</v>
      </c>
      <c r="E19" s="30" t="s">
        <v>54</v>
      </c>
      <c r="F19" s="30"/>
      <c r="G19" s="29" t="s">
        <v>65</v>
      </c>
    </row>
    <row r="20" spans="1:7" ht="18" customHeight="1">
      <c r="A20" s="28" t="s">
        <v>286</v>
      </c>
      <c r="B20" s="30" t="s">
        <v>23</v>
      </c>
      <c r="C20" s="30" t="s">
        <v>331</v>
      </c>
      <c r="D20" s="30">
        <v>1000</v>
      </c>
      <c r="E20" s="30" t="s">
        <v>54</v>
      </c>
      <c r="F20" s="30"/>
      <c r="G20" s="29" t="s">
        <v>65</v>
      </c>
    </row>
    <row r="21" spans="1:7" ht="18" customHeight="1">
      <c r="A21" s="28" t="s">
        <v>287</v>
      </c>
      <c r="B21" s="30" t="s">
        <v>23</v>
      </c>
      <c r="C21" s="30" t="s">
        <v>332</v>
      </c>
      <c r="D21" s="30">
        <v>1000</v>
      </c>
      <c r="E21" s="30" t="s">
        <v>54</v>
      </c>
      <c r="F21" s="30"/>
      <c r="G21" s="29" t="s">
        <v>65</v>
      </c>
    </row>
    <row r="22" spans="1:7" ht="18" customHeight="1">
      <c r="A22" s="28" t="s">
        <v>288</v>
      </c>
      <c r="B22" s="30" t="s">
        <v>23</v>
      </c>
      <c r="C22" s="30" t="s">
        <v>333</v>
      </c>
      <c r="D22" s="30">
        <v>1000</v>
      </c>
      <c r="E22" s="30" t="s">
        <v>54</v>
      </c>
      <c r="F22" s="30"/>
      <c r="G22" s="29" t="s">
        <v>65</v>
      </c>
    </row>
    <row r="23" spans="1:7" ht="18" customHeight="1">
      <c r="A23" s="28" t="s">
        <v>285</v>
      </c>
      <c r="B23" s="30" t="s">
        <v>24</v>
      </c>
      <c r="C23" s="30" t="s">
        <v>334</v>
      </c>
      <c r="D23" s="30">
        <v>1000</v>
      </c>
      <c r="E23" s="30" t="s">
        <v>54</v>
      </c>
      <c r="F23" s="30"/>
      <c r="G23" s="29" t="s">
        <v>65</v>
      </c>
    </row>
    <row r="24" spans="1:7" ht="18" customHeight="1">
      <c r="A24" s="28" t="s">
        <v>286</v>
      </c>
      <c r="B24" s="30" t="s">
        <v>24</v>
      </c>
      <c r="C24" s="30" t="s">
        <v>335</v>
      </c>
      <c r="D24" s="30">
        <v>1000</v>
      </c>
      <c r="E24" s="30" t="s">
        <v>54</v>
      </c>
      <c r="F24" s="30"/>
      <c r="G24" s="29" t="s">
        <v>65</v>
      </c>
    </row>
    <row r="25" spans="1:7" ht="18" customHeight="1">
      <c r="A25" s="28" t="s">
        <v>287</v>
      </c>
      <c r="B25" s="30" t="s">
        <v>24</v>
      </c>
      <c r="C25" s="30" t="s">
        <v>336</v>
      </c>
      <c r="D25" s="30">
        <v>1000</v>
      </c>
      <c r="E25" s="30" t="s">
        <v>54</v>
      </c>
      <c r="F25" s="30"/>
      <c r="G25" s="29" t="s">
        <v>65</v>
      </c>
    </row>
    <row r="26" spans="1:7" ht="18" customHeight="1">
      <c r="A26" s="28" t="s">
        <v>288</v>
      </c>
      <c r="B26" s="30" t="s">
        <v>24</v>
      </c>
      <c r="C26" s="30" t="s">
        <v>337</v>
      </c>
      <c r="D26" s="30">
        <v>1000</v>
      </c>
      <c r="E26" s="30" t="s">
        <v>54</v>
      </c>
      <c r="F26" s="30"/>
      <c r="G26" s="29" t="s">
        <v>65</v>
      </c>
    </row>
    <row r="27" spans="1:7" ht="18" customHeight="1">
      <c r="A27" s="28" t="s">
        <v>285</v>
      </c>
      <c r="B27" s="30" t="s">
        <v>77</v>
      </c>
      <c r="C27" s="30" t="s">
        <v>338</v>
      </c>
      <c r="D27" s="30">
        <v>1000</v>
      </c>
      <c r="E27" s="30" t="s">
        <v>54</v>
      </c>
      <c r="F27" s="30"/>
      <c r="G27" s="29" t="s">
        <v>81</v>
      </c>
    </row>
    <row r="28" spans="1:7" ht="18" customHeight="1">
      <c r="A28" s="28" t="s">
        <v>286</v>
      </c>
      <c r="B28" s="30" t="s">
        <v>77</v>
      </c>
      <c r="C28" s="30" t="s">
        <v>339</v>
      </c>
      <c r="D28" s="30">
        <v>1000</v>
      </c>
      <c r="E28" s="30" t="s">
        <v>54</v>
      </c>
      <c r="F28" s="30"/>
      <c r="G28" s="29" t="s">
        <v>81</v>
      </c>
    </row>
    <row r="29" spans="1:7" ht="18" customHeight="1">
      <c r="A29" s="28" t="s">
        <v>285</v>
      </c>
      <c r="B29" s="30" t="s">
        <v>78</v>
      </c>
      <c r="C29" s="30" t="s">
        <v>340</v>
      </c>
      <c r="D29" s="30">
        <v>1000</v>
      </c>
      <c r="E29" s="30" t="s">
        <v>54</v>
      </c>
      <c r="F29" s="30"/>
      <c r="G29" s="29" t="s">
        <v>82</v>
      </c>
    </row>
    <row r="30" spans="1:7" ht="18" customHeight="1">
      <c r="A30" s="28" t="s">
        <v>286</v>
      </c>
      <c r="B30" s="30" t="s">
        <v>78</v>
      </c>
      <c r="C30" s="30" t="s">
        <v>341</v>
      </c>
      <c r="D30" s="30">
        <v>1000</v>
      </c>
      <c r="E30" s="30" t="s">
        <v>54</v>
      </c>
      <c r="F30" s="30"/>
      <c r="G30" s="29" t="s">
        <v>82</v>
      </c>
    </row>
    <row r="31" spans="1:7" ht="18" customHeight="1">
      <c r="A31" s="28" t="s">
        <v>285</v>
      </c>
      <c r="B31" s="30" t="s">
        <v>79</v>
      </c>
      <c r="C31" s="30" t="s">
        <v>342</v>
      </c>
      <c r="D31" s="30">
        <v>1000</v>
      </c>
      <c r="E31" s="30" t="s">
        <v>54</v>
      </c>
      <c r="F31" s="30"/>
      <c r="G31" s="29" t="s">
        <v>83</v>
      </c>
    </row>
    <row r="32" spans="1:7" ht="18" customHeight="1">
      <c r="A32" s="28" t="s">
        <v>286</v>
      </c>
      <c r="B32" s="30" t="s">
        <v>79</v>
      </c>
      <c r="C32" s="68" t="s">
        <v>343</v>
      </c>
      <c r="D32" s="30">
        <v>1000</v>
      </c>
      <c r="E32" s="30" t="s">
        <v>54</v>
      </c>
      <c r="F32" s="30"/>
      <c r="G32" s="29" t="s">
        <v>83</v>
      </c>
    </row>
    <row r="33" spans="1:7" ht="18" customHeight="1">
      <c r="A33" s="28" t="s">
        <v>285</v>
      </c>
      <c r="B33" s="30" t="s">
        <v>80</v>
      </c>
      <c r="C33" s="68" t="s">
        <v>344</v>
      </c>
      <c r="D33" s="30">
        <v>1000</v>
      </c>
      <c r="E33" s="30" t="s">
        <v>54</v>
      </c>
      <c r="F33" s="30"/>
      <c r="G33" s="29" t="s">
        <v>84</v>
      </c>
    </row>
    <row r="34" spans="1:7" ht="18" customHeight="1">
      <c r="A34" s="28" t="s">
        <v>286</v>
      </c>
      <c r="B34" s="30" t="s">
        <v>80</v>
      </c>
      <c r="C34" s="30" t="s">
        <v>345</v>
      </c>
      <c r="D34" s="30">
        <v>1000</v>
      </c>
      <c r="E34" s="30" t="s">
        <v>54</v>
      </c>
      <c r="F34" s="30"/>
      <c r="G34" s="29" t="s">
        <v>84</v>
      </c>
    </row>
    <row r="35" spans="1:7" ht="18" customHeight="1">
      <c r="A35" s="28" t="s">
        <v>285</v>
      </c>
      <c r="B35" s="30" t="s">
        <v>207</v>
      </c>
      <c r="C35" s="30" t="s">
        <v>346</v>
      </c>
      <c r="D35" s="30">
        <v>1000</v>
      </c>
      <c r="E35" s="30" t="s">
        <v>444</v>
      </c>
      <c r="F35" s="30"/>
      <c r="G35" s="29" t="s">
        <v>64</v>
      </c>
    </row>
    <row r="36" spans="1:7" ht="18" customHeight="1">
      <c r="A36" s="28" t="s">
        <v>286</v>
      </c>
      <c r="B36" s="30" t="s">
        <v>207</v>
      </c>
      <c r="C36" s="30" t="s">
        <v>347</v>
      </c>
      <c r="D36" s="30">
        <v>1000</v>
      </c>
      <c r="E36" s="30" t="s">
        <v>444</v>
      </c>
      <c r="F36" s="30"/>
      <c r="G36" s="29" t="s">
        <v>64</v>
      </c>
    </row>
    <row r="37" spans="1:7" ht="18" customHeight="1">
      <c r="A37" s="28" t="s">
        <v>285</v>
      </c>
      <c r="B37" s="30" t="s">
        <v>208</v>
      </c>
      <c r="C37" s="30" t="s">
        <v>348</v>
      </c>
      <c r="D37" s="30">
        <v>1000</v>
      </c>
      <c r="E37" s="30" t="s">
        <v>444</v>
      </c>
      <c r="F37" s="30"/>
      <c r="G37" s="29" t="s">
        <v>64</v>
      </c>
    </row>
    <row r="38" spans="1:7" ht="18" customHeight="1">
      <c r="A38" s="28" t="s">
        <v>286</v>
      </c>
      <c r="B38" s="30" t="s">
        <v>208</v>
      </c>
      <c r="C38" s="30" t="s">
        <v>349</v>
      </c>
      <c r="D38" s="30">
        <v>1000</v>
      </c>
      <c r="E38" s="30" t="s">
        <v>444</v>
      </c>
      <c r="F38" s="30"/>
      <c r="G38" s="29" t="s">
        <v>64</v>
      </c>
    </row>
    <row r="39" spans="1:7" ht="18" customHeight="1">
      <c r="A39" s="28" t="s">
        <v>285</v>
      </c>
      <c r="B39" s="30" t="s">
        <v>210</v>
      </c>
      <c r="C39" s="30" t="s">
        <v>350</v>
      </c>
      <c r="D39" s="30">
        <v>1000</v>
      </c>
      <c r="E39" s="30" t="s">
        <v>444</v>
      </c>
      <c r="F39" s="30"/>
      <c r="G39" s="29" t="s">
        <v>64</v>
      </c>
    </row>
    <row r="40" spans="1:7" ht="18" customHeight="1">
      <c r="A40" s="28" t="s">
        <v>286</v>
      </c>
      <c r="B40" s="30" t="s">
        <v>210</v>
      </c>
      <c r="C40" s="30" t="s">
        <v>351</v>
      </c>
      <c r="D40" s="30">
        <v>1000</v>
      </c>
      <c r="E40" s="30" t="s">
        <v>444</v>
      </c>
      <c r="F40" s="30"/>
      <c r="G40" s="29" t="s">
        <v>64</v>
      </c>
    </row>
    <row r="41" spans="1:7" ht="18" customHeight="1">
      <c r="A41" s="28" t="s">
        <v>285</v>
      </c>
      <c r="B41" s="30" t="s">
        <v>209</v>
      </c>
      <c r="C41" s="30" t="s">
        <v>352</v>
      </c>
      <c r="D41" s="30">
        <v>1000</v>
      </c>
      <c r="E41" s="30" t="s">
        <v>444</v>
      </c>
      <c r="F41" s="30"/>
      <c r="G41" s="29" t="s">
        <v>65</v>
      </c>
    </row>
    <row r="42" spans="1:7" ht="18" customHeight="1">
      <c r="A42" s="28" t="s">
        <v>286</v>
      </c>
      <c r="B42" s="30" t="s">
        <v>209</v>
      </c>
      <c r="C42" s="30" t="s">
        <v>353</v>
      </c>
      <c r="D42" s="30">
        <v>1000</v>
      </c>
      <c r="E42" s="30" t="s">
        <v>444</v>
      </c>
      <c r="F42" s="30"/>
      <c r="G42" s="29" t="s">
        <v>65</v>
      </c>
    </row>
    <row r="43" spans="1:7" ht="18" customHeight="1">
      <c r="A43" s="28" t="s">
        <v>285</v>
      </c>
      <c r="B43" s="30" t="s">
        <v>217</v>
      </c>
      <c r="C43" s="30" t="s">
        <v>354</v>
      </c>
      <c r="D43" s="30">
        <v>1000</v>
      </c>
      <c r="E43" s="30" t="s">
        <v>445</v>
      </c>
      <c r="F43" s="30"/>
      <c r="G43" s="29" t="s">
        <v>64</v>
      </c>
    </row>
    <row r="44" spans="1:7" ht="18" customHeight="1">
      <c r="A44" s="28" t="s">
        <v>286</v>
      </c>
      <c r="B44" s="30" t="s">
        <v>217</v>
      </c>
      <c r="C44" s="68" t="s">
        <v>355</v>
      </c>
      <c r="D44" s="30">
        <v>1000</v>
      </c>
      <c r="E44" s="30" t="s">
        <v>445</v>
      </c>
      <c r="F44" s="68"/>
      <c r="G44" s="29" t="s">
        <v>64</v>
      </c>
    </row>
    <row r="45" spans="1:7" ht="18" customHeight="1">
      <c r="A45" s="28" t="s">
        <v>285</v>
      </c>
      <c r="B45" s="30" t="s">
        <v>218</v>
      </c>
      <c r="C45" s="68" t="s">
        <v>356</v>
      </c>
      <c r="D45" s="30">
        <v>1000</v>
      </c>
      <c r="E45" s="30" t="s">
        <v>445</v>
      </c>
      <c r="F45" s="68"/>
      <c r="G45" s="29" t="s">
        <v>64</v>
      </c>
    </row>
    <row r="46" spans="1:7" ht="18" customHeight="1">
      <c r="A46" s="28" t="s">
        <v>286</v>
      </c>
      <c r="B46" s="30" t="s">
        <v>218</v>
      </c>
      <c r="C46" s="68" t="s">
        <v>357</v>
      </c>
      <c r="D46" s="30">
        <v>1000</v>
      </c>
      <c r="E46" s="30" t="s">
        <v>445</v>
      </c>
      <c r="F46" s="68"/>
      <c r="G46" s="29" t="s">
        <v>64</v>
      </c>
    </row>
    <row r="47" spans="1:7" ht="18" customHeight="1">
      <c r="A47" s="28" t="s">
        <v>285</v>
      </c>
      <c r="B47" s="30" t="s">
        <v>219</v>
      </c>
      <c r="C47" s="68" t="s">
        <v>358</v>
      </c>
      <c r="D47" s="30">
        <v>1000</v>
      </c>
      <c r="E47" s="30" t="s">
        <v>445</v>
      </c>
      <c r="F47" s="68"/>
      <c r="G47" s="29" t="s">
        <v>65</v>
      </c>
    </row>
    <row r="48" spans="1:7" ht="18" customHeight="1">
      <c r="A48" s="28" t="s">
        <v>286</v>
      </c>
      <c r="B48" s="30" t="s">
        <v>219</v>
      </c>
      <c r="C48" s="68" t="s">
        <v>359</v>
      </c>
      <c r="D48" s="30">
        <v>1000</v>
      </c>
      <c r="E48" s="30" t="s">
        <v>445</v>
      </c>
      <c r="F48" s="68"/>
      <c r="G48" s="29" t="s">
        <v>65</v>
      </c>
    </row>
    <row r="49" spans="1:7" ht="18" customHeight="1">
      <c r="A49" s="28" t="s">
        <v>285</v>
      </c>
      <c r="B49" s="30" t="s">
        <v>223</v>
      </c>
      <c r="C49" s="68" t="s">
        <v>360</v>
      </c>
      <c r="D49" s="30">
        <v>1000</v>
      </c>
      <c r="E49" s="30" t="s">
        <v>364</v>
      </c>
      <c r="F49" s="68"/>
      <c r="G49" s="29" t="s">
        <v>84</v>
      </c>
    </row>
    <row r="50" spans="1:7" ht="18" customHeight="1">
      <c r="A50" s="28" t="s">
        <v>285</v>
      </c>
      <c r="B50" s="30" t="s">
        <v>224</v>
      </c>
      <c r="C50" s="68" t="s">
        <v>361</v>
      </c>
      <c r="D50" s="30">
        <v>1000</v>
      </c>
      <c r="E50" s="30" t="s">
        <v>364</v>
      </c>
      <c r="F50" s="68"/>
      <c r="G50" s="29" t="s">
        <v>81</v>
      </c>
    </row>
    <row r="51" spans="1:7" ht="18" customHeight="1">
      <c r="A51" s="28" t="s">
        <v>285</v>
      </c>
      <c r="B51" s="30" t="s">
        <v>225</v>
      </c>
      <c r="C51" s="68" t="s">
        <v>362</v>
      </c>
      <c r="D51" s="30">
        <v>1000</v>
      </c>
      <c r="E51" s="30" t="s">
        <v>364</v>
      </c>
      <c r="F51" s="68"/>
      <c r="G51" s="29" t="s">
        <v>83</v>
      </c>
    </row>
    <row r="52" spans="1:7" ht="18" customHeight="1">
      <c r="A52" s="28" t="s">
        <v>285</v>
      </c>
      <c r="B52" s="30" t="s">
        <v>226</v>
      </c>
      <c r="C52" s="68" t="s">
        <v>363</v>
      </c>
      <c r="D52" s="30">
        <v>1000</v>
      </c>
      <c r="E52" s="30" t="s">
        <v>364</v>
      </c>
      <c r="F52" s="68"/>
      <c r="G52" s="29" t="s">
        <v>82</v>
      </c>
    </row>
    <row r="53" spans="1:7" ht="18" customHeight="1">
      <c r="A53" s="32"/>
      <c r="B53" s="68"/>
      <c r="C53" s="68"/>
      <c r="D53" s="68"/>
      <c r="E53" s="68"/>
      <c r="F53" s="68"/>
      <c r="G53" s="29"/>
    </row>
    <row r="54" spans="1:7" ht="18" customHeight="1">
      <c r="A54" s="32"/>
      <c r="B54" s="68"/>
      <c r="C54" s="68"/>
      <c r="D54" s="68"/>
      <c r="E54" s="68"/>
      <c r="F54" s="68"/>
      <c r="G54" s="29"/>
    </row>
    <row r="55" spans="1:7" ht="18" customHeight="1">
      <c r="A55" s="32"/>
      <c r="B55" s="68"/>
      <c r="C55" s="68"/>
      <c r="D55" s="68"/>
      <c r="E55" s="68"/>
      <c r="F55" s="68"/>
      <c r="G55" s="29"/>
    </row>
    <row r="56" spans="1:7" ht="18" customHeight="1">
      <c r="A56" s="32"/>
      <c r="B56" s="68"/>
      <c r="C56" s="68"/>
      <c r="D56" s="68"/>
      <c r="E56" s="68"/>
      <c r="F56" s="68"/>
      <c r="G56" s="29"/>
    </row>
    <row r="57" spans="1:7" ht="18" customHeight="1">
      <c r="A57" s="32"/>
      <c r="B57" s="68"/>
      <c r="C57" s="68"/>
      <c r="D57" s="68"/>
      <c r="E57" s="68"/>
      <c r="F57" s="68"/>
      <c r="G57" s="29"/>
    </row>
    <row r="58" spans="1:7" ht="18" customHeight="1">
      <c r="A58" s="32"/>
      <c r="B58" s="68"/>
      <c r="C58" s="68"/>
      <c r="D58" s="68"/>
      <c r="E58" s="68"/>
      <c r="F58" s="68"/>
      <c r="G58" s="29"/>
    </row>
    <row r="59" spans="1:7" ht="18" customHeight="1">
      <c r="A59" s="32"/>
      <c r="B59" s="68"/>
      <c r="C59" s="68"/>
      <c r="D59" s="68"/>
      <c r="E59" s="68"/>
      <c r="F59" s="68"/>
      <c r="G59" s="29"/>
    </row>
    <row r="60" spans="1:7" ht="18" customHeight="1">
      <c r="A60" s="32"/>
      <c r="B60" s="68"/>
      <c r="C60" s="68"/>
      <c r="D60" s="68"/>
      <c r="E60" s="68"/>
      <c r="F60" s="68"/>
      <c r="G60" s="29"/>
    </row>
    <row r="61" spans="1:7" ht="18" customHeight="1">
      <c r="A61" s="32"/>
      <c r="B61" s="68"/>
      <c r="C61" s="68"/>
      <c r="D61" s="68"/>
      <c r="E61" s="68"/>
      <c r="F61" s="68"/>
      <c r="G61" s="29"/>
    </row>
    <row r="62" spans="1:7" ht="18" customHeight="1">
      <c r="A62" s="32"/>
      <c r="B62" s="68"/>
      <c r="C62" s="68"/>
      <c r="D62" s="68"/>
      <c r="E62" s="68"/>
      <c r="F62" s="68"/>
      <c r="G62" s="29"/>
    </row>
    <row r="63" spans="1:7" ht="18" customHeight="1">
      <c r="A63" s="32"/>
      <c r="B63" s="68"/>
      <c r="C63" s="68"/>
      <c r="D63" s="68"/>
      <c r="E63" s="68"/>
      <c r="F63" s="68"/>
      <c r="G63" s="29"/>
    </row>
    <row r="64" spans="1:7" ht="18" customHeight="1">
      <c r="A64" s="32"/>
      <c r="B64" s="68"/>
      <c r="C64" s="68"/>
      <c r="D64" s="68"/>
      <c r="E64" s="68"/>
      <c r="F64" s="68"/>
      <c r="G64" s="29"/>
    </row>
    <row r="65" spans="1:7" ht="18" customHeight="1">
      <c r="A65" s="32"/>
      <c r="B65" s="68"/>
      <c r="C65" s="68"/>
      <c r="D65" s="68"/>
      <c r="E65" s="68"/>
      <c r="F65" s="68"/>
      <c r="G65" s="29"/>
    </row>
    <row r="66" spans="1:7" ht="18" customHeight="1">
      <c r="A66" s="32"/>
      <c r="B66" s="68"/>
      <c r="C66" s="68"/>
      <c r="D66" s="68"/>
      <c r="E66" s="68"/>
      <c r="F66" s="68"/>
      <c r="G66" s="29"/>
    </row>
    <row r="67" spans="1:7" ht="18" customHeight="1">
      <c r="A67" s="32"/>
      <c r="B67" s="68"/>
      <c r="C67" s="68"/>
      <c r="D67" s="68"/>
      <c r="E67" s="68"/>
      <c r="F67" s="68"/>
      <c r="G67" s="29"/>
    </row>
    <row r="68" spans="1:7" ht="18" customHeight="1">
      <c r="A68" s="32"/>
      <c r="B68" s="68"/>
      <c r="C68" s="68"/>
      <c r="D68" s="68"/>
      <c r="E68" s="68"/>
      <c r="F68" s="68"/>
      <c r="G68" s="29"/>
    </row>
    <row r="69" spans="1:7" ht="18" customHeight="1">
      <c r="A69" s="32"/>
      <c r="B69" s="68"/>
      <c r="C69" s="68"/>
      <c r="D69" s="68"/>
      <c r="E69" s="68"/>
      <c r="F69" s="68"/>
      <c r="G69" s="29"/>
    </row>
    <row r="70" spans="1:7" ht="18" customHeight="1">
      <c r="A70" s="32"/>
      <c r="B70" s="68"/>
      <c r="C70" s="68"/>
      <c r="D70" s="68"/>
      <c r="E70" s="68"/>
      <c r="F70" s="68"/>
      <c r="G70" s="29"/>
    </row>
    <row r="71" spans="1:7" ht="18" customHeight="1">
      <c r="A71" s="32"/>
      <c r="B71" s="68"/>
      <c r="C71" s="68"/>
      <c r="D71" s="68"/>
      <c r="E71" s="68"/>
      <c r="F71" s="68"/>
      <c r="G71" s="29"/>
    </row>
    <row r="72" spans="1:7" ht="18" customHeight="1">
      <c r="A72" s="32"/>
      <c r="B72" s="68"/>
      <c r="C72" s="68"/>
      <c r="D72" s="68"/>
      <c r="E72" s="68"/>
      <c r="F72" s="68"/>
      <c r="G72" s="29"/>
    </row>
    <row r="73" spans="1:7" ht="18" customHeight="1">
      <c r="A73" s="32"/>
      <c r="B73" s="68"/>
      <c r="C73" s="68"/>
      <c r="D73" s="68"/>
      <c r="E73" s="68"/>
      <c r="F73" s="68"/>
      <c r="G73" s="29"/>
    </row>
    <row r="74" spans="1:7" ht="18" customHeight="1">
      <c r="A74" s="32"/>
      <c r="B74" s="68"/>
      <c r="C74" s="68"/>
      <c r="D74" s="68"/>
      <c r="E74" s="68"/>
      <c r="F74" s="68"/>
      <c r="G74" s="29"/>
    </row>
    <row r="75" spans="1:7" ht="18" customHeight="1">
      <c r="A75" s="32"/>
      <c r="B75" s="68"/>
      <c r="C75" s="68"/>
      <c r="D75" s="68"/>
      <c r="E75" s="68"/>
      <c r="F75" s="68"/>
      <c r="G75" s="29"/>
    </row>
    <row r="76" spans="1:7" ht="18" customHeight="1">
      <c r="A76" s="32"/>
      <c r="B76" s="68"/>
      <c r="C76" s="68"/>
      <c r="D76" s="68"/>
      <c r="E76" s="68"/>
      <c r="F76" s="68"/>
      <c r="G76" s="29"/>
    </row>
    <row r="77" spans="1:7" ht="18" customHeight="1">
      <c r="A77" s="32"/>
      <c r="B77" s="68"/>
      <c r="C77" s="68"/>
      <c r="D77" s="68"/>
      <c r="E77" s="68"/>
      <c r="F77" s="68"/>
      <c r="G77" s="29"/>
    </row>
    <row r="78" spans="1:7" ht="18" customHeight="1">
      <c r="A78" s="32"/>
      <c r="B78" s="68"/>
      <c r="C78" s="68"/>
      <c r="D78" s="68"/>
      <c r="E78" s="68"/>
      <c r="F78" s="68"/>
      <c r="G78" s="29"/>
    </row>
    <row r="79" spans="1:7" ht="18" customHeight="1">
      <c r="A79" s="32"/>
      <c r="B79" s="68"/>
      <c r="C79" s="68"/>
      <c r="D79" s="68"/>
      <c r="E79" s="68"/>
      <c r="F79" s="68"/>
      <c r="G79" s="29"/>
    </row>
    <row r="80" spans="1:7" ht="18" customHeight="1">
      <c r="A80" s="32"/>
      <c r="B80" s="68"/>
      <c r="C80" s="68"/>
      <c r="D80" s="68"/>
      <c r="E80" s="68"/>
      <c r="F80" s="68"/>
      <c r="G80" s="29"/>
    </row>
    <row r="81" spans="1:7" ht="18" customHeight="1">
      <c r="A81" s="32"/>
      <c r="B81" s="68"/>
      <c r="C81" s="68"/>
      <c r="D81" s="68"/>
      <c r="E81" s="68"/>
      <c r="F81" s="68"/>
      <c r="G81" s="29"/>
    </row>
    <row r="82" spans="1:7" ht="18" customHeight="1">
      <c r="A82" s="32"/>
      <c r="B82" s="68"/>
      <c r="C82" s="68"/>
      <c r="D82" s="68"/>
      <c r="E82" s="68"/>
      <c r="F82" s="68"/>
      <c r="G82" s="29"/>
    </row>
    <row r="83" spans="1:7" ht="18" customHeight="1">
      <c r="A83" s="32"/>
      <c r="B83" s="68"/>
      <c r="C83" s="68"/>
      <c r="D83" s="68"/>
      <c r="E83" s="68"/>
      <c r="F83" s="68"/>
      <c r="G83" s="29"/>
    </row>
    <row r="84" spans="1:7" ht="18" customHeight="1">
      <c r="A84" s="32"/>
      <c r="B84" s="68"/>
      <c r="C84" s="68"/>
      <c r="D84" s="68"/>
      <c r="E84" s="68"/>
      <c r="F84" s="68"/>
      <c r="G84" s="29"/>
    </row>
    <row r="85" spans="1:7" ht="18" customHeight="1">
      <c r="A85" s="32"/>
      <c r="B85" s="68"/>
      <c r="C85" s="68"/>
      <c r="D85" s="68"/>
      <c r="E85" s="68"/>
      <c r="F85" s="68"/>
      <c r="G85" s="29"/>
    </row>
    <row r="86" spans="1:7" ht="18" customHeight="1">
      <c r="A86" s="32"/>
      <c r="B86" s="68"/>
      <c r="C86" s="68"/>
      <c r="D86" s="68"/>
      <c r="E86" s="68"/>
      <c r="F86" s="68"/>
      <c r="G86" s="29"/>
    </row>
    <row r="87" spans="1:7" ht="18" customHeight="1">
      <c r="A87" s="32"/>
      <c r="B87" s="68"/>
      <c r="C87" s="68"/>
      <c r="D87" s="68"/>
      <c r="E87" s="68"/>
      <c r="F87" s="68"/>
      <c r="G87" s="29"/>
    </row>
    <row r="88" spans="1:7" ht="18" customHeight="1">
      <c r="A88" s="32"/>
      <c r="B88" s="68"/>
      <c r="C88" s="68"/>
      <c r="D88" s="68"/>
      <c r="E88" s="68"/>
      <c r="F88" s="68"/>
      <c r="G88" s="29"/>
    </row>
    <row r="89" spans="1:7" ht="18" customHeight="1">
      <c r="A89" s="32"/>
      <c r="B89" s="68"/>
      <c r="C89" s="68"/>
      <c r="D89" s="68"/>
      <c r="E89" s="68"/>
      <c r="F89" s="68"/>
      <c r="G89" s="29"/>
    </row>
    <row r="90" spans="1:7" ht="18" customHeight="1">
      <c r="A90" s="32"/>
      <c r="B90" s="68"/>
      <c r="C90" s="68"/>
      <c r="D90" s="68"/>
      <c r="E90" s="68"/>
      <c r="F90" s="68"/>
      <c r="G90" s="29"/>
    </row>
    <row r="91" spans="1:7" ht="18" customHeight="1">
      <c r="A91" s="32"/>
      <c r="B91" s="68"/>
      <c r="C91" s="68"/>
      <c r="D91" s="68"/>
      <c r="E91" s="68"/>
      <c r="F91" s="68"/>
      <c r="G91" s="29"/>
    </row>
    <row r="92" spans="1:7" ht="18" customHeight="1">
      <c r="A92" s="32"/>
      <c r="B92" s="68"/>
      <c r="C92" s="68"/>
      <c r="D92" s="68"/>
      <c r="E92" s="68"/>
      <c r="F92" s="68"/>
      <c r="G92" s="29"/>
    </row>
    <row r="93" spans="1:7" ht="18" customHeight="1">
      <c r="A93" s="32"/>
      <c r="B93" s="68"/>
      <c r="C93" s="68"/>
      <c r="D93" s="68"/>
      <c r="E93" s="68"/>
      <c r="F93" s="68"/>
      <c r="G93" s="29"/>
    </row>
    <row r="94" spans="1:7" ht="18" customHeight="1">
      <c r="A94" s="32"/>
      <c r="B94" s="68"/>
      <c r="C94" s="68"/>
      <c r="D94" s="68"/>
      <c r="E94" s="68"/>
      <c r="F94" s="68"/>
      <c r="G94" s="29"/>
    </row>
    <row r="95" spans="1:7" ht="18" customHeight="1">
      <c r="A95" s="32"/>
      <c r="B95" s="68"/>
      <c r="C95" s="68"/>
      <c r="D95" s="68"/>
      <c r="E95" s="68"/>
      <c r="F95" s="68"/>
      <c r="G95" s="29"/>
    </row>
    <row r="96" spans="1:7" ht="18" customHeight="1">
      <c r="A96" s="32"/>
      <c r="B96" s="68"/>
      <c r="C96" s="68"/>
      <c r="D96" s="68"/>
      <c r="E96" s="68"/>
      <c r="F96" s="68"/>
      <c r="G96" s="29"/>
    </row>
    <row r="97" spans="1:7" ht="18" customHeight="1">
      <c r="A97" s="32"/>
      <c r="B97" s="68"/>
      <c r="C97" s="68"/>
      <c r="D97" s="68"/>
      <c r="E97" s="68"/>
      <c r="F97" s="68"/>
      <c r="G97" s="29"/>
    </row>
    <row r="98" spans="1:7" ht="18" customHeight="1">
      <c r="A98" s="32"/>
      <c r="B98" s="68"/>
      <c r="C98" s="68"/>
      <c r="D98" s="68"/>
      <c r="E98" s="68"/>
      <c r="F98" s="68"/>
      <c r="G98" s="29"/>
    </row>
    <row r="99" spans="1:7" ht="18" customHeight="1">
      <c r="A99" s="32"/>
      <c r="B99" s="68"/>
      <c r="C99" s="68"/>
      <c r="D99" s="68"/>
      <c r="E99" s="68"/>
      <c r="F99" s="68"/>
      <c r="G99" s="29"/>
    </row>
    <row r="100" spans="1:7" ht="18" customHeight="1">
      <c r="A100" s="32"/>
      <c r="B100" s="68"/>
      <c r="C100" s="68"/>
      <c r="D100" s="68"/>
      <c r="E100" s="68"/>
      <c r="F100" s="68"/>
      <c r="G100" s="29"/>
    </row>
    <row r="101" spans="1:7" ht="18" customHeight="1">
      <c r="A101" s="32"/>
      <c r="B101" s="68"/>
      <c r="C101" s="68"/>
      <c r="D101" s="68"/>
      <c r="E101" s="68"/>
      <c r="F101" s="68"/>
      <c r="G101" s="29"/>
    </row>
    <row r="102" spans="1:7" ht="18" customHeight="1">
      <c r="A102" s="35"/>
      <c r="B102" s="73"/>
      <c r="C102" s="73"/>
      <c r="D102" s="73"/>
      <c r="E102" s="73"/>
      <c r="F102" s="73"/>
      <c r="G102" s="36"/>
    </row>
  </sheetData>
  <autoFilter ref="A2:G52"/>
  <conditionalFormatting sqref="A3:G102">
    <cfRule type="expression" dxfId="7" priority="1">
      <formula>MOD(ROW(),2)=0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abSelected="1" workbookViewId="0">
      <pane ySplit="2" topLeftCell="A3" activePane="bottomLeft" state="frozen"/>
      <selection pane="bottomLeft" activeCell="A2" sqref="A2"/>
    </sheetView>
  </sheetViews>
  <sheetFormatPr defaultColWidth="8.85546875" defaultRowHeight="18" customHeight="1"/>
  <cols>
    <col min="1" max="1" width="28.42578125" style="80" customWidth="1"/>
    <col min="2" max="2" width="23.28515625" style="81" customWidth="1"/>
    <col min="3" max="16384" width="8.85546875" style="80"/>
  </cols>
  <sheetData>
    <row r="1" spans="1:2" s="75" customFormat="1" ht="39.950000000000003" customHeight="1">
      <c r="A1" s="74" t="s">
        <v>443</v>
      </c>
    </row>
    <row r="2" spans="1:2" s="76" customFormat="1" ht="24" customHeight="1">
      <c r="A2" s="82" t="s">
        <v>391</v>
      </c>
      <c r="B2" s="83" t="s">
        <v>392</v>
      </c>
    </row>
    <row r="3" spans="1:2" s="78" customFormat="1" ht="18" customHeight="1">
      <c r="A3" s="8" t="s">
        <v>393</v>
      </c>
      <c r="B3" s="2" t="s">
        <v>292</v>
      </c>
    </row>
    <row r="4" spans="1:2" s="78" customFormat="1" ht="18" customHeight="1">
      <c r="A4" s="8" t="s">
        <v>394</v>
      </c>
      <c r="B4" s="20" t="s">
        <v>290</v>
      </c>
    </row>
    <row r="5" spans="1:2" s="78" customFormat="1" ht="18" customHeight="1">
      <c r="A5" s="8" t="s">
        <v>395</v>
      </c>
      <c r="B5" s="20" t="s">
        <v>295</v>
      </c>
    </row>
    <row r="6" spans="1:2" s="78" customFormat="1" ht="18" customHeight="1">
      <c r="A6" s="8" t="s">
        <v>396</v>
      </c>
      <c r="B6" s="20" t="s">
        <v>297</v>
      </c>
    </row>
    <row r="7" spans="1:2" s="78" customFormat="1" ht="18" customHeight="1">
      <c r="A7" s="8" t="s">
        <v>397</v>
      </c>
      <c r="B7" s="2" t="s">
        <v>291</v>
      </c>
    </row>
    <row r="8" spans="1:2" s="78" customFormat="1" ht="18" customHeight="1">
      <c r="A8" s="8" t="s">
        <v>398</v>
      </c>
      <c r="B8" s="10" t="s">
        <v>293</v>
      </c>
    </row>
    <row r="9" spans="1:2" s="78" customFormat="1" ht="18" customHeight="1">
      <c r="A9" s="8" t="s">
        <v>399</v>
      </c>
      <c r="B9" s="10" t="s">
        <v>298</v>
      </c>
    </row>
    <row r="10" spans="1:2" s="78" customFormat="1" ht="18" customHeight="1">
      <c r="A10" s="8" t="s">
        <v>400</v>
      </c>
      <c r="B10" s="10" t="s">
        <v>299</v>
      </c>
    </row>
    <row r="11" spans="1:2" s="78" customFormat="1" ht="18" customHeight="1">
      <c r="A11" s="8" t="s">
        <v>401</v>
      </c>
      <c r="B11" s="2" t="s">
        <v>296</v>
      </c>
    </row>
    <row r="12" spans="1:2" s="78" customFormat="1" ht="18" customHeight="1">
      <c r="A12" s="8" t="s">
        <v>402</v>
      </c>
      <c r="B12" s="2" t="s">
        <v>300</v>
      </c>
    </row>
    <row r="13" spans="1:2" s="78" customFormat="1" ht="18" customHeight="1">
      <c r="A13" s="8" t="s">
        <v>403</v>
      </c>
      <c r="B13" s="2" t="s">
        <v>294</v>
      </c>
    </row>
    <row r="14" spans="1:2" s="78" customFormat="1" ht="18" customHeight="1">
      <c r="A14" s="8" t="s">
        <v>404</v>
      </c>
      <c r="B14" s="2" t="s">
        <v>301</v>
      </c>
    </row>
    <row r="15" spans="1:2" s="78" customFormat="1" ht="18" customHeight="1">
      <c r="A15" s="8" t="s">
        <v>405</v>
      </c>
      <c r="B15" s="2" t="s">
        <v>302</v>
      </c>
    </row>
    <row r="16" spans="1:2" s="78" customFormat="1" ht="18" customHeight="1">
      <c r="A16" s="8" t="s">
        <v>406</v>
      </c>
      <c r="B16" s="10" t="s">
        <v>303</v>
      </c>
    </row>
    <row r="17" spans="1:2" s="78" customFormat="1" ht="18" customHeight="1">
      <c r="A17" s="8" t="s">
        <v>407</v>
      </c>
      <c r="B17" s="10" t="s">
        <v>304</v>
      </c>
    </row>
    <row r="18" spans="1:2" s="78" customFormat="1" ht="18" customHeight="1">
      <c r="A18" s="8" t="s">
        <v>408</v>
      </c>
      <c r="B18" s="2" t="s">
        <v>305</v>
      </c>
    </row>
    <row r="19" spans="1:2" s="78" customFormat="1" ht="18" customHeight="1">
      <c r="A19" s="8" t="s">
        <v>409</v>
      </c>
      <c r="B19" s="2" t="s">
        <v>306</v>
      </c>
    </row>
    <row r="20" spans="1:2" s="78" customFormat="1" ht="18" customHeight="1">
      <c r="A20" s="77" t="s">
        <v>410</v>
      </c>
      <c r="B20" s="1" t="s">
        <v>307</v>
      </c>
    </row>
    <row r="21" spans="1:2" s="78" customFormat="1" ht="18" customHeight="1">
      <c r="A21" s="77" t="s">
        <v>411</v>
      </c>
      <c r="B21" s="1" t="s">
        <v>308</v>
      </c>
    </row>
    <row r="22" spans="1:2" s="78" customFormat="1" ht="18" customHeight="1">
      <c r="A22" s="77" t="s">
        <v>412</v>
      </c>
      <c r="B22" s="1" t="s">
        <v>309</v>
      </c>
    </row>
    <row r="23" spans="1:2" ht="18" customHeight="1">
      <c r="A23" s="79" t="s">
        <v>413</v>
      </c>
      <c r="B23" s="1" t="s">
        <v>310</v>
      </c>
    </row>
    <row r="24" spans="1:2" ht="18" customHeight="1">
      <c r="A24" s="79" t="s">
        <v>414</v>
      </c>
      <c r="B24" s="1" t="s">
        <v>311</v>
      </c>
    </row>
    <row r="25" spans="1:2" ht="18" customHeight="1">
      <c r="A25" s="79" t="s">
        <v>415</v>
      </c>
      <c r="B25" s="1" t="s">
        <v>312</v>
      </c>
    </row>
    <row r="26" spans="1:2" ht="18" customHeight="1">
      <c r="A26" s="79" t="s">
        <v>416</v>
      </c>
      <c r="B26" s="1" t="s">
        <v>313</v>
      </c>
    </row>
    <row r="27" spans="1:2" ht="18" customHeight="1">
      <c r="A27" s="79" t="s">
        <v>417</v>
      </c>
      <c r="B27" s="1" t="s">
        <v>376</v>
      </c>
    </row>
    <row r="28" spans="1:2" ht="18" customHeight="1">
      <c r="A28" s="79" t="s">
        <v>446</v>
      </c>
      <c r="B28" s="1" t="s">
        <v>377</v>
      </c>
    </row>
    <row r="29" spans="1:2" ht="18" customHeight="1">
      <c r="A29" s="79" t="s">
        <v>418</v>
      </c>
      <c r="B29" s="1" t="s">
        <v>381</v>
      </c>
    </row>
    <row r="30" spans="1:2" ht="18" customHeight="1">
      <c r="A30" s="79" t="s">
        <v>447</v>
      </c>
      <c r="B30" s="1" t="s">
        <v>382</v>
      </c>
    </row>
    <row r="31" spans="1:2" ht="18" customHeight="1">
      <c r="A31" s="79" t="s">
        <v>419</v>
      </c>
      <c r="B31" s="1" t="s">
        <v>383</v>
      </c>
    </row>
    <row r="32" spans="1:2" ht="18" customHeight="1">
      <c r="A32" s="79" t="s">
        <v>448</v>
      </c>
      <c r="B32" s="1" t="s">
        <v>384</v>
      </c>
    </row>
    <row r="33" spans="1:2" ht="18" customHeight="1">
      <c r="A33" s="79" t="s">
        <v>420</v>
      </c>
      <c r="B33" s="1" t="s">
        <v>379</v>
      </c>
    </row>
    <row r="34" spans="1:2" ht="18" customHeight="1">
      <c r="A34" s="79" t="s">
        <v>449</v>
      </c>
      <c r="B34" s="1" t="s">
        <v>380</v>
      </c>
    </row>
    <row r="35" spans="1:2" ht="18" customHeight="1">
      <c r="A35" s="79" t="s">
        <v>421</v>
      </c>
      <c r="B35" s="1" t="s">
        <v>365</v>
      </c>
    </row>
    <row r="36" spans="1:2" ht="18" customHeight="1">
      <c r="A36" s="79" t="s">
        <v>450</v>
      </c>
      <c r="B36" s="1" t="s">
        <v>366</v>
      </c>
    </row>
    <row r="37" spans="1:2" ht="18" customHeight="1">
      <c r="A37" s="79" t="s">
        <v>422</v>
      </c>
      <c r="B37" s="1" t="s">
        <v>367</v>
      </c>
    </row>
    <row r="38" spans="1:2" ht="18" customHeight="1">
      <c r="A38" s="79" t="s">
        <v>451</v>
      </c>
      <c r="B38" s="1" t="s">
        <v>368</v>
      </c>
    </row>
    <row r="39" spans="1:2" ht="18" customHeight="1">
      <c r="A39" s="79" t="s">
        <v>423</v>
      </c>
      <c r="B39" s="1" t="s">
        <v>369</v>
      </c>
    </row>
    <row r="40" spans="1:2" ht="18" customHeight="1">
      <c r="A40" s="79" t="s">
        <v>452</v>
      </c>
      <c r="B40" s="1" t="s">
        <v>370</v>
      </c>
    </row>
    <row r="41" spans="1:2" ht="18" customHeight="1">
      <c r="A41" s="79" t="s">
        <v>424</v>
      </c>
      <c r="B41" s="1" t="s">
        <v>389</v>
      </c>
    </row>
    <row r="42" spans="1:2" ht="18" customHeight="1">
      <c r="A42" s="79" t="s">
        <v>453</v>
      </c>
      <c r="B42" s="1" t="s">
        <v>390</v>
      </c>
    </row>
    <row r="43" spans="1:2" ht="18" customHeight="1">
      <c r="A43" s="79" t="s">
        <v>425</v>
      </c>
      <c r="B43" s="1" t="s">
        <v>371</v>
      </c>
    </row>
    <row r="44" spans="1:2" ht="18" customHeight="1">
      <c r="A44" s="79" t="s">
        <v>454</v>
      </c>
      <c r="B44" s="1" t="s">
        <v>372</v>
      </c>
    </row>
    <row r="45" spans="1:2" ht="18" customHeight="1">
      <c r="A45" s="79" t="s">
        <v>426</v>
      </c>
      <c r="B45" s="1" t="s">
        <v>373</v>
      </c>
    </row>
    <row r="46" spans="1:2" ht="18" customHeight="1">
      <c r="A46" s="79" t="s">
        <v>455</v>
      </c>
      <c r="B46" s="1" t="s">
        <v>374</v>
      </c>
    </row>
    <row r="47" spans="1:2" ht="18" customHeight="1">
      <c r="A47" s="79" t="s">
        <v>427</v>
      </c>
      <c r="B47" s="1" t="s">
        <v>385</v>
      </c>
    </row>
    <row r="48" spans="1:2" ht="18" customHeight="1">
      <c r="A48" s="79" t="s">
        <v>456</v>
      </c>
      <c r="B48" s="1" t="s">
        <v>386</v>
      </c>
    </row>
    <row r="49" spans="1:2" ht="18" customHeight="1">
      <c r="A49" s="79" t="s">
        <v>428</v>
      </c>
      <c r="B49" s="1" t="s">
        <v>375</v>
      </c>
    </row>
    <row r="50" spans="1:2" ht="18" customHeight="1">
      <c r="A50" s="79" t="s">
        <v>429</v>
      </c>
      <c r="B50" s="1" t="s">
        <v>378</v>
      </c>
    </row>
    <row r="51" spans="1:2" ht="18" customHeight="1">
      <c r="A51" s="79" t="s">
        <v>430</v>
      </c>
      <c r="B51" s="1" t="s">
        <v>388</v>
      </c>
    </row>
    <row r="52" spans="1:2" ht="18" customHeight="1">
      <c r="A52" s="79" t="s">
        <v>431</v>
      </c>
      <c r="B52" s="1" t="s">
        <v>387</v>
      </c>
    </row>
  </sheetData>
  <conditionalFormatting sqref="A20:B52">
    <cfRule type="expression" dxfId="6" priority="2">
      <formula>MOD(ROW(),2)=0</formula>
    </cfRule>
  </conditionalFormatting>
  <conditionalFormatting sqref="A3:B19">
    <cfRule type="expression" dxfId="5" priority="1">
      <formula>MOD(ROW(),2)=0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1"/>
  <sheetViews>
    <sheetView workbookViewId="0">
      <selection activeCell="H21" sqref="H21"/>
    </sheetView>
  </sheetViews>
  <sheetFormatPr defaultColWidth="7.85546875" defaultRowHeight="18" customHeight="1"/>
  <cols>
    <col min="1" max="1" width="25.85546875" style="24" customWidth="1"/>
    <col min="2" max="2" width="33.28515625" style="24" customWidth="1"/>
    <col min="3" max="3" width="14.7109375" style="24" customWidth="1"/>
    <col min="4" max="4" width="13.42578125" style="24" customWidth="1"/>
    <col min="5" max="5" width="15.85546875" style="24" customWidth="1"/>
    <col min="6" max="6" width="19.7109375" style="24" customWidth="1"/>
    <col min="7" max="7" width="10.42578125" style="24" customWidth="1"/>
    <col min="8" max="8" width="32.28515625" style="24" bestFit="1" customWidth="1"/>
    <col min="9" max="9" width="34.5703125" style="24" bestFit="1" customWidth="1"/>
    <col min="10" max="10" width="16.7109375" style="24" customWidth="1"/>
    <col min="11" max="11" width="20.28515625" style="24" customWidth="1"/>
    <col min="12" max="12" width="24.5703125" style="24" customWidth="1"/>
    <col min="13" max="16384" width="7.85546875" style="24"/>
  </cols>
  <sheetData>
    <row r="1" spans="1:14" ht="39.950000000000003" customHeight="1">
      <c r="A1" s="87" t="s">
        <v>227</v>
      </c>
      <c r="B1" s="88"/>
      <c r="C1" s="88"/>
      <c r="D1" s="88"/>
      <c r="E1" s="69"/>
      <c r="F1" s="69"/>
    </row>
    <row r="2" spans="1:14" s="45" customFormat="1" ht="24" customHeight="1">
      <c r="A2" s="91" t="s">
        <v>229</v>
      </c>
      <c r="B2" s="92"/>
      <c r="C2" s="89" t="s">
        <v>229</v>
      </c>
      <c r="D2" s="90"/>
      <c r="E2" s="89" t="s">
        <v>229</v>
      </c>
      <c r="F2" s="90"/>
      <c r="G2" s="89" t="s">
        <v>230</v>
      </c>
      <c r="H2" s="90"/>
      <c r="I2" s="84" t="s">
        <v>228</v>
      </c>
      <c r="J2" s="85"/>
      <c r="K2" s="86"/>
      <c r="L2" s="25"/>
    </row>
    <row r="3" spans="1:14" ht="18" customHeight="1">
      <c r="A3" s="26" t="s">
        <v>261</v>
      </c>
      <c r="B3" s="27" t="str">
        <f>$A$3 &amp; TEXT((ROW()-3)*$A$4+1,"0#") &amp; "-" &amp; TEXT((ROW()-2)*$A$4,"0#")</f>
        <v>DRC - Cabinet L12 / 01-02</v>
      </c>
      <c r="C3" s="28" t="s">
        <v>267</v>
      </c>
      <c r="D3" s="29" t="str">
        <f ca="1">$C$3 &amp; TEXT((ROW()-1)*$C$4-RANDBETWEEN(1,$C$4),"000#")</f>
        <v>SRV-0001</v>
      </c>
      <c r="E3" s="28" t="s">
        <v>284</v>
      </c>
      <c r="F3" s="29" t="str">
        <f ca="1">$E$3 &amp; " " &amp; TEXT((ROW()-1)*$E$4-RANDBETWEEN(1,$E$4),"#")</f>
        <v>NIC 1</v>
      </c>
      <c r="G3" s="28" t="s">
        <v>289</v>
      </c>
      <c r="H3" s="29" t="str">
        <f ca="1">$G$3 &amp; TEXT(ROW()*$G$4-RANDBETWEEN(1,$G$4),"#")</f>
        <v>192.168.10.9</v>
      </c>
      <c r="I3" s="5" t="s">
        <v>232</v>
      </c>
      <c r="J3" s="6">
        <f ca="1">RANDBETWEEN(1,1)+2</f>
        <v>3</v>
      </c>
      <c r="K3" s="7" t="str">
        <f ca="1">MID(INDIRECT(ADDRESS(J3,9,,,)),1,2)&amp;"-"&amp;MID(INDIRECT(ADDRESS(J3,9,,,)),3,2)&amp;"-"&amp;MID(INDIRECT(ADDRESS(J3,9,,,)),5,2)&amp;"-"&amp;DEC2HEX(ROW(),2)&amp;"-"&amp;DEC2HEX(RANDBETWEEN(1,255),2)&amp;"-"&amp;DEC2HEX(RANDBETWEEN(1,255),2)</f>
        <v>00-0C-6E-03-BE-28</v>
      </c>
      <c r="L3" s="30"/>
      <c r="N3" s="24" t="s">
        <v>136</v>
      </c>
    </row>
    <row r="4" spans="1:14" ht="18" customHeight="1">
      <c r="A4" s="26">
        <v>2</v>
      </c>
      <c r="B4" s="27" t="str">
        <f t="shared" ref="B4:B67" si="0">$A$3 &amp; TEXT((ROW()-3)*$A$4+1,"0#") &amp; "-" &amp; TEXT((ROW()-2)*$A$4,"0#")</f>
        <v>DRC - Cabinet L12 / 03-04</v>
      </c>
      <c r="C4" s="28">
        <v>1</v>
      </c>
      <c r="D4" s="29" t="str">
        <f t="shared" ref="D4:D67" ca="1" si="1">$C$3 &amp; TEXT(ROW()*$C$4-RANDBETWEEN(1,$C$4),"000#")</f>
        <v>SRV-0003</v>
      </c>
      <c r="E4" s="28">
        <v>1</v>
      </c>
      <c r="F4" s="29" t="str">
        <f t="shared" ref="F4:F67" ca="1" si="2">$E$3 &amp; " " &amp; TEXT((ROW()-1)*$E$4-RANDBETWEEN(1,$E$4),"#")</f>
        <v>NIC 2</v>
      </c>
      <c r="G4" s="28">
        <v>4</v>
      </c>
      <c r="H4" s="29" t="str">
        <f t="shared" ref="H4:H67" ca="1" si="3">$G$3 &amp; TEXT(ROW()*$G$4-RANDBETWEEN(1,$G$4),"#")</f>
        <v>192.168.10.12</v>
      </c>
      <c r="I4" s="5"/>
      <c r="J4" s="6">
        <f t="shared" ref="J4:J32" ca="1" si="4">RANDBETWEEN(1,1)+2</f>
        <v>3</v>
      </c>
      <c r="K4" s="7" t="str">
        <f t="shared" ref="K4:K38" ca="1" si="5">MID(INDIRECT(ADDRESS(J4,9,,,)),1,2)&amp;"-"&amp;MID(INDIRECT(ADDRESS(J4,9,,,)),3,2)&amp;"-"&amp;MID(INDIRECT(ADDRESS(J4,9,,,)),5,2)&amp;"-"&amp;DEC2HEX(ROW(),2)&amp;"-"&amp;DEC2HEX(RANDBETWEEN(1,255),2)&amp;"-"&amp;DEC2HEX(RANDBETWEEN(1,255),2)</f>
        <v>00-0C-6E-04-B2-4E</v>
      </c>
      <c r="L4" s="30"/>
      <c r="N4" s="24" t="s">
        <v>137</v>
      </c>
    </row>
    <row r="5" spans="1:14" ht="18" customHeight="1">
      <c r="A5" s="26"/>
      <c r="B5" s="27" t="str">
        <f t="shared" si="0"/>
        <v>DRC - Cabinet L12 / 05-06</v>
      </c>
      <c r="C5" s="28"/>
      <c r="D5" s="29" t="str">
        <f t="shared" ca="1" si="1"/>
        <v>SRV-0004</v>
      </c>
      <c r="E5" s="28"/>
      <c r="F5" s="29" t="str">
        <f t="shared" ca="1" si="2"/>
        <v>NIC 3</v>
      </c>
      <c r="G5" s="28"/>
      <c r="H5" s="29" t="str">
        <f t="shared" ca="1" si="3"/>
        <v>192.168.10.16</v>
      </c>
      <c r="I5" s="5" t="s">
        <v>231</v>
      </c>
      <c r="J5" s="6">
        <f t="shared" ca="1" si="4"/>
        <v>3</v>
      </c>
      <c r="K5" s="7" t="str">
        <f t="shared" ca="1" si="5"/>
        <v>00-0C-6E-05-B5-52</v>
      </c>
      <c r="L5" s="30"/>
    </row>
    <row r="6" spans="1:14" ht="18" customHeight="1">
      <c r="A6" s="26"/>
      <c r="B6" s="27" t="str">
        <f t="shared" si="0"/>
        <v>DRC - Cabinet L12 / 07-08</v>
      </c>
      <c r="C6" s="28"/>
      <c r="D6" s="29" t="str">
        <f t="shared" ca="1" si="1"/>
        <v>SRV-0005</v>
      </c>
      <c r="E6" s="28"/>
      <c r="F6" s="29" t="str">
        <f t="shared" ca="1" si="2"/>
        <v>NIC 4</v>
      </c>
      <c r="G6" s="28"/>
      <c r="H6" s="29" t="str">
        <f t="shared" ca="1" si="3"/>
        <v>192.168.10.22</v>
      </c>
      <c r="I6" s="5" t="s">
        <v>232</v>
      </c>
      <c r="J6" s="6">
        <f t="shared" ca="1" si="4"/>
        <v>3</v>
      </c>
      <c r="K6" s="7" t="str">
        <f t="shared" ca="1" si="5"/>
        <v>00-0C-6E-06-43-94</v>
      </c>
      <c r="L6" s="30"/>
    </row>
    <row r="7" spans="1:14" ht="18" customHeight="1">
      <c r="A7" s="26"/>
      <c r="B7" s="27" t="str">
        <f t="shared" si="0"/>
        <v>DRC - Cabinet L12 / 09-10</v>
      </c>
      <c r="C7" s="28"/>
      <c r="D7" s="29" t="str">
        <f t="shared" ca="1" si="1"/>
        <v>SRV-0006</v>
      </c>
      <c r="E7" s="28"/>
      <c r="F7" s="29" t="str">
        <f t="shared" ca="1" si="2"/>
        <v>NIC 5</v>
      </c>
      <c r="G7" s="28"/>
      <c r="H7" s="29" t="str">
        <f t="shared" ca="1" si="3"/>
        <v>192.168.10.25</v>
      </c>
      <c r="I7" s="5" t="s">
        <v>233</v>
      </c>
      <c r="J7" s="6">
        <f t="shared" ca="1" si="4"/>
        <v>3</v>
      </c>
      <c r="K7" s="7" t="str">
        <f t="shared" ca="1" si="5"/>
        <v>00-0C-6E-07-78-E9</v>
      </c>
      <c r="L7" s="30"/>
    </row>
    <row r="8" spans="1:14" ht="18" customHeight="1">
      <c r="A8" s="26"/>
      <c r="B8" s="27" t="str">
        <f t="shared" si="0"/>
        <v>DRC - Cabinet L12 / 11-12</v>
      </c>
      <c r="C8" s="28"/>
      <c r="D8" s="29" t="str">
        <f t="shared" ca="1" si="1"/>
        <v>SRV-0007</v>
      </c>
      <c r="E8" s="28"/>
      <c r="F8" s="29" t="str">
        <f t="shared" ca="1" si="2"/>
        <v>NIC 6</v>
      </c>
      <c r="G8" s="28"/>
      <c r="H8" s="29" t="str">
        <f t="shared" ca="1" si="3"/>
        <v>192.168.10.31</v>
      </c>
      <c r="I8" s="5" t="s">
        <v>234</v>
      </c>
      <c r="J8" s="6">
        <f t="shared" ca="1" si="4"/>
        <v>3</v>
      </c>
      <c r="K8" s="7" t="str">
        <f t="shared" ca="1" si="5"/>
        <v>00-0C-6E-08-48-B2</v>
      </c>
      <c r="L8" s="30"/>
    </row>
    <row r="9" spans="1:14" ht="18" customHeight="1">
      <c r="A9" s="26"/>
      <c r="B9" s="27" t="str">
        <f t="shared" si="0"/>
        <v>DRC - Cabinet L12 / 13-14</v>
      </c>
      <c r="C9" s="28"/>
      <c r="D9" s="29" t="str">
        <f t="shared" ca="1" si="1"/>
        <v>SRV-0008</v>
      </c>
      <c r="E9" s="28"/>
      <c r="F9" s="29" t="str">
        <f t="shared" ca="1" si="2"/>
        <v>NIC 7</v>
      </c>
      <c r="G9" s="28"/>
      <c r="H9" s="29" t="str">
        <f t="shared" ca="1" si="3"/>
        <v>192.168.10.34</v>
      </c>
      <c r="I9" s="5" t="s">
        <v>235</v>
      </c>
      <c r="J9" s="6">
        <f t="shared" ca="1" si="4"/>
        <v>3</v>
      </c>
      <c r="K9" s="7" t="str">
        <f t="shared" ca="1" si="5"/>
        <v>00-0C-6E-09-9F-84</v>
      </c>
      <c r="L9" s="30"/>
    </row>
    <row r="10" spans="1:14" ht="18" customHeight="1">
      <c r="A10" s="26"/>
      <c r="B10" s="27" t="str">
        <f t="shared" si="0"/>
        <v>DRC - Cabinet L12 / 15-16</v>
      </c>
      <c r="C10" s="28"/>
      <c r="D10" s="29" t="str">
        <f t="shared" ca="1" si="1"/>
        <v>SRV-0009</v>
      </c>
      <c r="E10" s="28"/>
      <c r="F10" s="29" t="str">
        <f t="shared" ca="1" si="2"/>
        <v>NIC 8</v>
      </c>
      <c r="G10" s="28"/>
      <c r="H10" s="29" t="str">
        <f t="shared" ca="1" si="3"/>
        <v>192.168.10.39</v>
      </c>
      <c r="I10" s="5" t="s">
        <v>236</v>
      </c>
      <c r="J10" s="6">
        <f t="shared" ca="1" si="4"/>
        <v>3</v>
      </c>
      <c r="K10" s="7" t="str">
        <f t="shared" ca="1" si="5"/>
        <v>00-0C-6E-0A-A1-63</v>
      </c>
      <c r="L10" s="30"/>
    </row>
    <row r="11" spans="1:14" ht="18" customHeight="1">
      <c r="A11" s="26"/>
      <c r="B11" s="27" t="str">
        <f t="shared" si="0"/>
        <v>DRC - Cabinet L12 / 17-18</v>
      </c>
      <c r="C11" s="28"/>
      <c r="D11" s="29" t="str">
        <f t="shared" ca="1" si="1"/>
        <v>SRV-0010</v>
      </c>
      <c r="E11" s="28"/>
      <c r="F11" s="29" t="str">
        <f t="shared" ca="1" si="2"/>
        <v>NIC 9</v>
      </c>
      <c r="G11" s="28"/>
      <c r="H11" s="29" t="str">
        <f t="shared" ca="1" si="3"/>
        <v>192.168.10.41</v>
      </c>
      <c r="I11" s="5" t="s">
        <v>237</v>
      </c>
      <c r="J11" s="6">
        <f t="shared" ca="1" si="4"/>
        <v>3</v>
      </c>
      <c r="K11" s="7" t="str">
        <f t="shared" ca="1" si="5"/>
        <v>00-0C-6E-0B-4F-BC</v>
      </c>
      <c r="L11" s="30"/>
    </row>
    <row r="12" spans="1:14" ht="18" customHeight="1">
      <c r="A12" s="26"/>
      <c r="B12" s="27" t="str">
        <f t="shared" si="0"/>
        <v>DRC - Cabinet L12 / 19-20</v>
      </c>
      <c r="C12" s="28"/>
      <c r="D12" s="29" t="str">
        <f t="shared" ca="1" si="1"/>
        <v>SRV-0011</v>
      </c>
      <c r="E12" s="28"/>
      <c r="F12" s="29" t="str">
        <f t="shared" ca="1" si="2"/>
        <v>NIC 10</v>
      </c>
      <c r="G12" s="28"/>
      <c r="H12" s="29" t="str">
        <f t="shared" ca="1" si="3"/>
        <v>192.168.10.45</v>
      </c>
      <c r="I12" s="5" t="s">
        <v>238</v>
      </c>
      <c r="J12" s="6">
        <f t="shared" ca="1" si="4"/>
        <v>3</v>
      </c>
      <c r="K12" s="7" t="str">
        <f t="shared" ca="1" si="5"/>
        <v>00-0C-6E-0C-6D-75</v>
      </c>
      <c r="L12" s="30"/>
    </row>
    <row r="13" spans="1:14" ht="18" customHeight="1">
      <c r="A13" s="26"/>
      <c r="B13" s="27" t="str">
        <f t="shared" si="0"/>
        <v>DRC - Cabinet L12 / 21-22</v>
      </c>
      <c r="C13" s="28"/>
      <c r="D13" s="29" t="str">
        <f t="shared" ca="1" si="1"/>
        <v>SRV-0012</v>
      </c>
      <c r="E13" s="28"/>
      <c r="F13" s="29" t="str">
        <f t="shared" ca="1" si="2"/>
        <v>NIC 11</v>
      </c>
      <c r="G13" s="28"/>
      <c r="H13" s="29" t="str">
        <f t="shared" ca="1" si="3"/>
        <v>192.168.10.50</v>
      </c>
      <c r="I13" s="5" t="s">
        <v>239</v>
      </c>
      <c r="J13" s="6">
        <f t="shared" ca="1" si="4"/>
        <v>3</v>
      </c>
      <c r="K13" s="7" t="str">
        <f t="shared" ca="1" si="5"/>
        <v>00-0C-6E-0D-A4-25</v>
      </c>
      <c r="L13" s="30"/>
    </row>
    <row r="14" spans="1:14" ht="18" customHeight="1">
      <c r="A14" s="26"/>
      <c r="B14" s="27" t="str">
        <f t="shared" si="0"/>
        <v>DRC - Cabinet L12 / 23-24</v>
      </c>
      <c r="C14" s="28"/>
      <c r="D14" s="29" t="str">
        <f t="shared" ca="1" si="1"/>
        <v>SRV-0013</v>
      </c>
      <c r="E14" s="28"/>
      <c r="F14" s="29" t="str">
        <f t="shared" ca="1" si="2"/>
        <v>NIC 12</v>
      </c>
      <c r="G14" s="28"/>
      <c r="H14" s="29" t="str">
        <f t="shared" ca="1" si="3"/>
        <v>192.168.10.53</v>
      </c>
      <c r="I14" s="5" t="s">
        <v>240</v>
      </c>
      <c r="J14" s="6">
        <f t="shared" ca="1" si="4"/>
        <v>3</v>
      </c>
      <c r="K14" s="7" t="str">
        <f t="shared" ca="1" si="5"/>
        <v>00-0C-6E-0E-7E-B5</v>
      </c>
      <c r="L14" s="30"/>
    </row>
    <row r="15" spans="1:14" ht="18" customHeight="1">
      <c r="A15" s="26"/>
      <c r="B15" s="27" t="str">
        <f t="shared" si="0"/>
        <v>DRC - Cabinet L12 / 25-26</v>
      </c>
      <c r="C15" s="28"/>
      <c r="D15" s="29" t="str">
        <f t="shared" ca="1" si="1"/>
        <v>SRV-0014</v>
      </c>
      <c r="E15" s="28"/>
      <c r="F15" s="29" t="str">
        <f t="shared" ca="1" si="2"/>
        <v>NIC 13</v>
      </c>
      <c r="G15" s="28"/>
      <c r="H15" s="29" t="str">
        <f t="shared" ca="1" si="3"/>
        <v>192.168.10.58</v>
      </c>
      <c r="I15" s="5" t="s">
        <v>241</v>
      </c>
      <c r="J15" s="6">
        <f t="shared" ca="1" si="4"/>
        <v>3</v>
      </c>
      <c r="K15" s="7" t="str">
        <f t="shared" ca="1" si="5"/>
        <v>00-0C-6E-0F-BD-67</v>
      </c>
      <c r="L15" s="30"/>
    </row>
    <row r="16" spans="1:14" ht="18" customHeight="1">
      <c r="A16" s="26"/>
      <c r="B16" s="27" t="str">
        <f t="shared" si="0"/>
        <v>DRC - Cabinet L12 / 27-28</v>
      </c>
      <c r="C16" s="28"/>
      <c r="D16" s="29" t="str">
        <f t="shared" ca="1" si="1"/>
        <v>SRV-0015</v>
      </c>
      <c r="E16" s="28"/>
      <c r="F16" s="29" t="str">
        <f t="shared" ca="1" si="2"/>
        <v>NIC 14</v>
      </c>
      <c r="G16" s="28"/>
      <c r="H16" s="29" t="str">
        <f t="shared" ca="1" si="3"/>
        <v>192.168.10.61</v>
      </c>
      <c r="I16" s="5" t="s">
        <v>242</v>
      </c>
      <c r="J16" s="6">
        <f t="shared" ca="1" si="4"/>
        <v>3</v>
      </c>
      <c r="K16" s="7" t="str">
        <f t="shared" ca="1" si="5"/>
        <v>00-0C-6E-10-AC-5C</v>
      </c>
      <c r="L16" s="30"/>
    </row>
    <row r="17" spans="1:12" ht="18" customHeight="1">
      <c r="A17" s="26"/>
      <c r="B17" s="27" t="str">
        <f t="shared" si="0"/>
        <v>DRC - Cabinet L12 / 29-30</v>
      </c>
      <c r="C17" s="28"/>
      <c r="D17" s="29" t="str">
        <f t="shared" ca="1" si="1"/>
        <v>SRV-0016</v>
      </c>
      <c r="E17" s="28"/>
      <c r="F17" s="29" t="str">
        <f t="shared" ca="1" si="2"/>
        <v>NIC 15</v>
      </c>
      <c r="G17" s="28"/>
      <c r="H17" s="29" t="str">
        <f t="shared" ca="1" si="3"/>
        <v>192.168.10.67</v>
      </c>
      <c r="I17" s="5" t="s">
        <v>243</v>
      </c>
      <c r="J17" s="6">
        <f t="shared" ca="1" si="4"/>
        <v>3</v>
      </c>
      <c r="K17" s="7" t="str">
        <f t="shared" ca="1" si="5"/>
        <v>00-0C-6E-11-A1-47</v>
      </c>
      <c r="L17" s="30"/>
    </row>
    <row r="18" spans="1:12" ht="18" customHeight="1">
      <c r="A18" s="26"/>
      <c r="B18" s="27" t="str">
        <f t="shared" si="0"/>
        <v>DRC - Cabinet L12 / 31-32</v>
      </c>
      <c r="C18" s="28"/>
      <c r="D18" s="29" t="str">
        <f t="shared" ca="1" si="1"/>
        <v>SRV-0017</v>
      </c>
      <c r="E18" s="28"/>
      <c r="F18" s="29" t="str">
        <f t="shared" ca="1" si="2"/>
        <v>NIC 16</v>
      </c>
      <c r="G18" s="28"/>
      <c r="H18" s="29" t="str">
        <f t="shared" ca="1" si="3"/>
        <v>192.168.10.71</v>
      </c>
      <c r="I18" s="5" t="s">
        <v>244</v>
      </c>
      <c r="J18" s="6">
        <f t="shared" ca="1" si="4"/>
        <v>3</v>
      </c>
      <c r="K18" s="7" t="str">
        <f t="shared" ca="1" si="5"/>
        <v>00-0C-6E-12-9C-87</v>
      </c>
      <c r="L18" s="30"/>
    </row>
    <row r="19" spans="1:12" ht="18" customHeight="1">
      <c r="A19" s="26"/>
      <c r="B19" s="27" t="str">
        <f t="shared" si="0"/>
        <v>DRC - Cabinet L12 / 33-34</v>
      </c>
      <c r="C19" s="28"/>
      <c r="D19" s="29" t="str">
        <f t="shared" ca="1" si="1"/>
        <v>SRV-0018</v>
      </c>
      <c r="E19" s="28"/>
      <c r="F19" s="29" t="str">
        <f t="shared" ca="1" si="2"/>
        <v>NIC 17</v>
      </c>
      <c r="G19" s="28"/>
      <c r="H19" s="29" t="str">
        <f t="shared" ca="1" si="3"/>
        <v>192.168.10.72</v>
      </c>
      <c r="I19" s="5" t="s">
        <v>245</v>
      </c>
      <c r="J19" s="6">
        <f t="shared" ca="1" si="4"/>
        <v>3</v>
      </c>
      <c r="K19" s="7" t="str">
        <f t="shared" ca="1" si="5"/>
        <v>00-0C-6E-13-2E-B4</v>
      </c>
      <c r="L19" s="30"/>
    </row>
    <row r="20" spans="1:12" ht="18" customHeight="1">
      <c r="A20" s="26"/>
      <c r="B20" s="27" t="str">
        <f t="shared" si="0"/>
        <v>DRC - Cabinet L12 / 35-36</v>
      </c>
      <c r="C20" s="28"/>
      <c r="D20" s="29" t="str">
        <f t="shared" ca="1" si="1"/>
        <v>SRV-0019</v>
      </c>
      <c r="E20" s="28"/>
      <c r="F20" s="29" t="str">
        <f t="shared" ca="1" si="2"/>
        <v>NIC 18</v>
      </c>
      <c r="G20" s="28"/>
      <c r="H20" s="29" t="str">
        <f t="shared" ca="1" si="3"/>
        <v>192.168.10.76</v>
      </c>
      <c r="I20" s="5"/>
      <c r="J20" s="6">
        <f t="shared" ca="1" si="4"/>
        <v>3</v>
      </c>
      <c r="K20" s="7" t="str">
        <f t="shared" ca="1" si="5"/>
        <v>00-0C-6E-14-3E-68</v>
      </c>
      <c r="L20" s="30"/>
    </row>
    <row r="21" spans="1:12" ht="18" customHeight="1">
      <c r="A21" s="26"/>
      <c r="B21" s="27" t="str">
        <f t="shared" si="0"/>
        <v>DRC - Cabinet L12 / 37-38</v>
      </c>
      <c r="C21" s="28"/>
      <c r="D21" s="29" t="str">
        <f t="shared" ca="1" si="1"/>
        <v>SRV-0020</v>
      </c>
      <c r="E21" s="28"/>
      <c r="F21" s="29" t="str">
        <f t="shared" ca="1" si="2"/>
        <v>NIC 19</v>
      </c>
      <c r="G21" s="28"/>
      <c r="H21" s="29" t="str">
        <f t="shared" ca="1" si="3"/>
        <v>192.168.10.80</v>
      </c>
      <c r="I21" s="5"/>
      <c r="J21" s="6">
        <f t="shared" ca="1" si="4"/>
        <v>3</v>
      </c>
      <c r="K21" s="7" t="str">
        <f t="shared" ca="1" si="5"/>
        <v>00-0C-6E-15-D8-88</v>
      </c>
      <c r="L21" s="30"/>
    </row>
    <row r="22" spans="1:12" ht="18" customHeight="1">
      <c r="A22" s="26"/>
      <c r="B22" s="27" t="str">
        <f t="shared" si="0"/>
        <v>DRC - Cabinet L12 / 39-40</v>
      </c>
      <c r="C22" s="28"/>
      <c r="D22" s="29" t="str">
        <f t="shared" ca="1" si="1"/>
        <v>SRV-0021</v>
      </c>
      <c r="E22" s="28"/>
      <c r="F22" s="29" t="str">
        <f t="shared" ca="1" si="2"/>
        <v>NIC 20</v>
      </c>
      <c r="G22" s="28"/>
      <c r="H22" s="29" t="str">
        <f t="shared" ca="1" si="3"/>
        <v>192.168.10.84</v>
      </c>
      <c r="I22" s="5"/>
      <c r="J22" s="6">
        <f t="shared" ca="1" si="4"/>
        <v>3</v>
      </c>
      <c r="K22" s="7" t="str">
        <f t="shared" ca="1" si="5"/>
        <v>00-0C-6E-16-01-3C</v>
      </c>
      <c r="L22" s="30"/>
    </row>
    <row r="23" spans="1:12" ht="18" customHeight="1">
      <c r="A23" s="26"/>
      <c r="B23" s="27" t="str">
        <f t="shared" si="0"/>
        <v>DRC - Cabinet L12 / 41-42</v>
      </c>
      <c r="C23" s="28"/>
      <c r="D23" s="29" t="str">
        <f t="shared" ca="1" si="1"/>
        <v>SRV-0022</v>
      </c>
      <c r="E23" s="28"/>
      <c r="F23" s="29" t="str">
        <f t="shared" ca="1" si="2"/>
        <v>NIC 21</v>
      </c>
      <c r="G23" s="28"/>
      <c r="H23" s="29" t="str">
        <f t="shared" ca="1" si="3"/>
        <v>192.168.10.91</v>
      </c>
      <c r="I23" s="5"/>
      <c r="J23" s="6">
        <f t="shared" ca="1" si="4"/>
        <v>3</v>
      </c>
      <c r="K23" s="7" t="str">
        <f t="shared" ca="1" si="5"/>
        <v>00-0C-6E-17-A1-FB</v>
      </c>
      <c r="L23" s="30"/>
    </row>
    <row r="24" spans="1:12" ht="18" customHeight="1">
      <c r="A24" s="26"/>
      <c r="B24" s="27" t="str">
        <f t="shared" si="0"/>
        <v>DRC - Cabinet L12 / 43-44</v>
      </c>
      <c r="C24" s="28"/>
      <c r="D24" s="29" t="str">
        <f t="shared" ca="1" si="1"/>
        <v>SRV-0023</v>
      </c>
      <c r="E24" s="28"/>
      <c r="F24" s="29" t="str">
        <f t="shared" ca="1" si="2"/>
        <v>NIC 22</v>
      </c>
      <c r="G24" s="28"/>
      <c r="H24" s="29" t="str">
        <f t="shared" ca="1" si="3"/>
        <v>192.168.10.95</v>
      </c>
      <c r="I24" s="5"/>
      <c r="J24" s="6">
        <f t="shared" ca="1" si="4"/>
        <v>3</v>
      </c>
      <c r="K24" s="7" t="str">
        <f t="shared" ca="1" si="5"/>
        <v>00-0C-6E-18-D0-0B</v>
      </c>
      <c r="L24" s="30"/>
    </row>
    <row r="25" spans="1:12" ht="18" customHeight="1">
      <c r="A25" s="26"/>
      <c r="B25" s="27" t="str">
        <f t="shared" si="0"/>
        <v>DRC - Cabinet L12 / 45-46</v>
      </c>
      <c r="C25" s="28"/>
      <c r="D25" s="29" t="str">
        <f t="shared" ca="1" si="1"/>
        <v>SRV-0024</v>
      </c>
      <c r="E25" s="28"/>
      <c r="F25" s="29" t="str">
        <f t="shared" ca="1" si="2"/>
        <v>NIC 23</v>
      </c>
      <c r="G25" s="28"/>
      <c r="H25" s="29" t="str">
        <f t="shared" ca="1" si="3"/>
        <v>192.168.10.96</v>
      </c>
      <c r="I25" s="5"/>
      <c r="J25" s="6">
        <f t="shared" ca="1" si="4"/>
        <v>3</v>
      </c>
      <c r="K25" s="7" t="str">
        <f t="shared" ca="1" si="5"/>
        <v>00-0C-6E-19-17-90</v>
      </c>
      <c r="L25" s="30"/>
    </row>
    <row r="26" spans="1:12" ht="18" customHeight="1">
      <c r="A26" s="26"/>
      <c r="B26" s="27" t="str">
        <f t="shared" si="0"/>
        <v>DRC - Cabinet L12 / 47-48</v>
      </c>
      <c r="C26" s="28"/>
      <c r="D26" s="29" t="str">
        <f t="shared" ca="1" si="1"/>
        <v>SRV-0025</v>
      </c>
      <c r="E26" s="28"/>
      <c r="F26" s="29" t="str">
        <f t="shared" ca="1" si="2"/>
        <v>NIC 24</v>
      </c>
      <c r="G26" s="28"/>
      <c r="H26" s="29" t="str">
        <f t="shared" ca="1" si="3"/>
        <v>192.168.10.102</v>
      </c>
      <c r="I26" s="5"/>
      <c r="J26" s="6">
        <f t="shared" ca="1" si="4"/>
        <v>3</v>
      </c>
      <c r="K26" s="7" t="str">
        <f t="shared" ca="1" si="5"/>
        <v>00-0C-6E-1A-7A-94</v>
      </c>
      <c r="L26" s="30"/>
    </row>
    <row r="27" spans="1:12" ht="18" customHeight="1">
      <c r="A27" s="26"/>
      <c r="B27" s="27" t="str">
        <f t="shared" si="0"/>
        <v>DRC - Cabinet L12 / 49-50</v>
      </c>
      <c r="C27" s="28"/>
      <c r="D27" s="29" t="str">
        <f t="shared" ca="1" si="1"/>
        <v>SRV-0026</v>
      </c>
      <c r="E27" s="28"/>
      <c r="F27" s="29" t="str">
        <f t="shared" ca="1" si="2"/>
        <v>NIC 25</v>
      </c>
      <c r="G27" s="28"/>
      <c r="H27" s="29" t="str">
        <f t="shared" ca="1" si="3"/>
        <v>192.168.10.106</v>
      </c>
      <c r="I27" s="5"/>
      <c r="J27" s="6">
        <f t="shared" ca="1" si="4"/>
        <v>3</v>
      </c>
      <c r="K27" s="7" t="str">
        <f t="shared" ca="1" si="5"/>
        <v>00-0C-6E-1B-5D-CF</v>
      </c>
      <c r="L27" s="30"/>
    </row>
    <row r="28" spans="1:12" ht="18" customHeight="1">
      <c r="A28" s="26"/>
      <c r="B28" s="27" t="str">
        <f t="shared" si="0"/>
        <v>DRC - Cabinet L12 / 51-52</v>
      </c>
      <c r="C28" s="28"/>
      <c r="D28" s="29" t="str">
        <f t="shared" ca="1" si="1"/>
        <v>SRV-0027</v>
      </c>
      <c r="E28" s="28"/>
      <c r="F28" s="29" t="str">
        <f t="shared" ca="1" si="2"/>
        <v>NIC 26</v>
      </c>
      <c r="G28" s="28"/>
      <c r="H28" s="29" t="str">
        <f t="shared" ca="1" si="3"/>
        <v>192.168.10.109</v>
      </c>
      <c r="I28" s="5"/>
      <c r="J28" s="6">
        <f t="shared" ca="1" si="4"/>
        <v>3</v>
      </c>
      <c r="K28" s="7" t="str">
        <f t="shared" ca="1" si="5"/>
        <v>00-0C-6E-1C-80-EF</v>
      </c>
      <c r="L28" s="30"/>
    </row>
    <row r="29" spans="1:12" ht="18" customHeight="1">
      <c r="A29" s="26"/>
      <c r="B29" s="27" t="str">
        <f t="shared" si="0"/>
        <v>DRC - Cabinet L12 / 53-54</v>
      </c>
      <c r="C29" s="28"/>
      <c r="D29" s="29" t="str">
        <f t="shared" ca="1" si="1"/>
        <v>SRV-0028</v>
      </c>
      <c r="E29" s="28"/>
      <c r="F29" s="29" t="str">
        <f t="shared" ca="1" si="2"/>
        <v>NIC 27</v>
      </c>
      <c r="G29" s="28"/>
      <c r="H29" s="29" t="str">
        <f t="shared" ca="1" si="3"/>
        <v>192.168.10.114</v>
      </c>
      <c r="I29" s="5"/>
      <c r="J29" s="6">
        <f t="shared" ca="1" si="4"/>
        <v>3</v>
      </c>
      <c r="K29" s="7" t="str">
        <f t="shared" ca="1" si="5"/>
        <v>00-0C-6E-1D-05-EF</v>
      </c>
      <c r="L29" s="30"/>
    </row>
    <row r="30" spans="1:12" ht="18" customHeight="1">
      <c r="A30" s="26"/>
      <c r="B30" s="27" t="str">
        <f t="shared" si="0"/>
        <v>DRC - Cabinet L12 / 55-56</v>
      </c>
      <c r="C30" s="28"/>
      <c r="D30" s="29" t="str">
        <f t="shared" ca="1" si="1"/>
        <v>SRV-0029</v>
      </c>
      <c r="E30" s="28"/>
      <c r="F30" s="29" t="str">
        <f t="shared" ca="1" si="2"/>
        <v>NIC 28</v>
      </c>
      <c r="G30" s="28"/>
      <c r="H30" s="29" t="str">
        <f t="shared" ca="1" si="3"/>
        <v>192.168.10.117</v>
      </c>
      <c r="I30" s="5"/>
      <c r="J30" s="6">
        <f t="shared" ca="1" si="4"/>
        <v>3</v>
      </c>
      <c r="K30" s="7" t="str">
        <f t="shared" ca="1" si="5"/>
        <v>00-0C-6E-1E-79-F2</v>
      </c>
      <c r="L30" s="30"/>
    </row>
    <row r="31" spans="1:12" ht="18" customHeight="1">
      <c r="A31" s="26"/>
      <c r="B31" s="27" t="str">
        <f t="shared" si="0"/>
        <v>DRC - Cabinet L12 / 57-58</v>
      </c>
      <c r="C31" s="28"/>
      <c r="D31" s="29" t="str">
        <f t="shared" ca="1" si="1"/>
        <v>SRV-0030</v>
      </c>
      <c r="E31" s="28"/>
      <c r="F31" s="29" t="str">
        <f t="shared" ca="1" si="2"/>
        <v>NIC 29</v>
      </c>
      <c r="G31" s="28"/>
      <c r="H31" s="29" t="str">
        <f t="shared" ca="1" si="3"/>
        <v>192.168.10.120</v>
      </c>
      <c r="I31" s="5"/>
      <c r="J31" s="6">
        <f t="shared" ca="1" si="4"/>
        <v>3</v>
      </c>
      <c r="K31" s="7" t="str">
        <f t="shared" ca="1" si="5"/>
        <v>00-0C-6E-1F-4E-C7</v>
      </c>
      <c r="L31" s="30"/>
    </row>
    <row r="32" spans="1:12" ht="18" customHeight="1">
      <c r="A32" s="26"/>
      <c r="B32" s="27" t="str">
        <f t="shared" si="0"/>
        <v>DRC - Cabinet L12 / 59-60</v>
      </c>
      <c r="C32" s="28"/>
      <c r="D32" s="29" t="str">
        <f t="shared" ca="1" si="1"/>
        <v>SRV-0031</v>
      </c>
      <c r="E32" s="28"/>
      <c r="F32" s="29" t="str">
        <f t="shared" ca="1" si="2"/>
        <v>NIC 30</v>
      </c>
      <c r="G32" s="28"/>
      <c r="H32" s="29" t="str">
        <f t="shared" ca="1" si="3"/>
        <v>192.168.10.127</v>
      </c>
      <c r="I32" s="5"/>
      <c r="J32" s="6">
        <f t="shared" ca="1" si="4"/>
        <v>3</v>
      </c>
      <c r="K32" s="7" t="str">
        <f t="shared" ca="1" si="5"/>
        <v>00-0C-6E-20-A1-08</v>
      </c>
      <c r="L32" s="30"/>
    </row>
    <row r="33" spans="1:12" ht="18" customHeight="1">
      <c r="A33" s="26"/>
      <c r="B33" s="27" t="str">
        <f t="shared" si="0"/>
        <v>DRC - Cabinet L12 / 61-62</v>
      </c>
      <c r="C33" s="28"/>
      <c r="D33" s="29" t="str">
        <f t="shared" ca="1" si="1"/>
        <v>SRV-0032</v>
      </c>
      <c r="E33" s="28"/>
      <c r="F33" s="29" t="str">
        <f t="shared" ca="1" si="2"/>
        <v>NIC 31</v>
      </c>
      <c r="G33" s="28"/>
      <c r="H33" s="29" t="str">
        <f t="shared" ca="1" si="3"/>
        <v>192.168.10.131</v>
      </c>
      <c r="I33" s="5"/>
      <c r="J33" s="6">
        <f t="shared" ref="J33:J67" ca="1" si="6">RANDBETWEEN(1,15)+2</f>
        <v>4</v>
      </c>
      <c r="K33" s="7" t="str">
        <f t="shared" ca="1" si="5"/>
        <v>---21-E6-F1</v>
      </c>
      <c r="L33" s="30"/>
    </row>
    <row r="34" spans="1:12" ht="18" customHeight="1">
      <c r="A34" s="26"/>
      <c r="B34" s="27" t="str">
        <f t="shared" si="0"/>
        <v>DRC - Cabinet L12 / 63-64</v>
      </c>
      <c r="C34" s="28"/>
      <c r="D34" s="29" t="str">
        <f t="shared" ca="1" si="1"/>
        <v>SRV-0033</v>
      </c>
      <c r="E34" s="28"/>
      <c r="F34" s="29" t="str">
        <f t="shared" ca="1" si="2"/>
        <v>NIC 32</v>
      </c>
      <c r="G34" s="28"/>
      <c r="H34" s="29" t="str">
        <f t="shared" ca="1" si="3"/>
        <v>192.168.10.135</v>
      </c>
      <c r="I34" s="5"/>
      <c r="J34" s="6">
        <f t="shared" ca="1" si="6"/>
        <v>15</v>
      </c>
      <c r="K34" s="7" t="str">
        <f t="shared" ca="1" si="5"/>
        <v>00-09-0F-22-79-A4</v>
      </c>
      <c r="L34" s="30"/>
    </row>
    <row r="35" spans="1:12" ht="18" customHeight="1">
      <c r="A35" s="26"/>
      <c r="B35" s="27" t="str">
        <f t="shared" si="0"/>
        <v>DRC - Cabinet L12 / 65-66</v>
      </c>
      <c r="C35" s="28"/>
      <c r="D35" s="29" t="str">
        <f t="shared" ca="1" si="1"/>
        <v>SRV-0034</v>
      </c>
      <c r="E35" s="28"/>
      <c r="F35" s="29" t="str">
        <f t="shared" ca="1" si="2"/>
        <v>NIC 33</v>
      </c>
      <c r="G35" s="28"/>
      <c r="H35" s="29" t="str">
        <f t="shared" ca="1" si="3"/>
        <v>192.168.10.137</v>
      </c>
      <c r="I35" s="5"/>
      <c r="J35" s="6">
        <f t="shared" ca="1" si="6"/>
        <v>16</v>
      </c>
      <c r="K35" s="7" t="str">
        <f t="shared" ca="1" si="5"/>
        <v>00-20-00-23-71-9B</v>
      </c>
      <c r="L35" s="30"/>
    </row>
    <row r="36" spans="1:12" ht="18" customHeight="1">
      <c r="A36" s="26"/>
      <c r="B36" s="27" t="str">
        <f t="shared" si="0"/>
        <v>DRC - Cabinet L12 / 67-68</v>
      </c>
      <c r="C36" s="28"/>
      <c r="D36" s="29" t="str">
        <f t="shared" ca="1" si="1"/>
        <v>SRV-0035</v>
      </c>
      <c r="E36" s="28"/>
      <c r="F36" s="29" t="str">
        <f t="shared" ca="1" si="2"/>
        <v>NIC 34</v>
      </c>
      <c r="G36" s="28"/>
      <c r="H36" s="29" t="str">
        <f t="shared" ca="1" si="3"/>
        <v>192.168.10.143</v>
      </c>
      <c r="I36" s="5"/>
      <c r="J36" s="6">
        <f t="shared" ca="1" si="6"/>
        <v>14</v>
      </c>
      <c r="K36" s="7" t="str">
        <f t="shared" ca="1" si="5"/>
        <v>00-08-0D-24-FD-F9</v>
      </c>
      <c r="L36" s="30"/>
    </row>
    <row r="37" spans="1:12" ht="18" customHeight="1">
      <c r="A37" s="26"/>
      <c r="B37" s="27" t="str">
        <f t="shared" si="0"/>
        <v>DRC - Cabinet L12 / 69-70</v>
      </c>
      <c r="C37" s="28"/>
      <c r="D37" s="29" t="str">
        <f t="shared" ca="1" si="1"/>
        <v>SRV-0036</v>
      </c>
      <c r="E37" s="28"/>
      <c r="F37" s="29" t="str">
        <f t="shared" ca="1" si="2"/>
        <v>NIC 35</v>
      </c>
      <c r="G37" s="28"/>
      <c r="H37" s="29" t="str">
        <f t="shared" ca="1" si="3"/>
        <v>192.168.10.144</v>
      </c>
      <c r="I37" s="5"/>
      <c r="J37" s="6">
        <f t="shared" ca="1" si="6"/>
        <v>7</v>
      </c>
      <c r="K37" s="7" t="str">
        <f t="shared" ca="1" si="5"/>
        <v>00-17-C8-25-42-11</v>
      </c>
      <c r="L37" s="30"/>
    </row>
    <row r="38" spans="1:12" ht="18" customHeight="1">
      <c r="A38" s="26"/>
      <c r="B38" s="27" t="str">
        <f t="shared" si="0"/>
        <v>DRC - Cabinet L12 / 71-72</v>
      </c>
      <c r="C38" s="28"/>
      <c r="D38" s="29" t="str">
        <f t="shared" ca="1" si="1"/>
        <v>SRV-0037</v>
      </c>
      <c r="E38" s="28"/>
      <c r="F38" s="29" t="str">
        <f t="shared" ca="1" si="2"/>
        <v>NIC 36</v>
      </c>
      <c r="G38" s="28"/>
      <c r="H38" s="29" t="str">
        <f t="shared" ca="1" si="3"/>
        <v>192.168.10.151</v>
      </c>
      <c r="I38" s="5"/>
      <c r="J38" s="6">
        <f t="shared" ca="1" si="6"/>
        <v>3</v>
      </c>
      <c r="K38" s="7" t="str">
        <f t="shared" ca="1" si="5"/>
        <v>00-0C-6E-26-61-5F</v>
      </c>
      <c r="L38" s="30"/>
    </row>
    <row r="39" spans="1:12" ht="18" customHeight="1">
      <c r="A39" s="26"/>
      <c r="B39" s="27" t="str">
        <f t="shared" si="0"/>
        <v>DRC - Cabinet L12 / 73-74</v>
      </c>
      <c r="C39" s="28"/>
      <c r="D39" s="29" t="str">
        <f t="shared" ca="1" si="1"/>
        <v>SRV-0038</v>
      </c>
      <c r="E39" s="28"/>
      <c r="F39" s="29" t="str">
        <f t="shared" ca="1" si="2"/>
        <v>NIC 37</v>
      </c>
      <c r="G39" s="28"/>
      <c r="H39" s="29" t="str">
        <f t="shared" ca="1" si="3"/>
        <v>192.168.10.153</v>
      </c>
      <c r="I39" s="5"/>
      <c r="J39" s="6">
        <f t="shared" ca="1" si="6"/>
        <v>14</v>
      </c>
      <c r="K39" s="7" t="str">
        <f t="shared" ref="K39:K67" ca="1" si="7">MID(INDIRECT(ADDRESS(J39,1,,,)),1,2)&amp;"-"&amp;MID(INDIRECT(ADDRESS(J39,1,,,)),3,2)&amp;"-"&amp;MID(INDIRECT(ADDRESS(J39,1,,,)),5,2)&amp;"-"&amp;DEC2HEX(ROW(),2)&amp;"-"&amp;DEC2HEX(RANDBETWEEN(1,255),2)&amp;"-"&amp;DEC2HEX(RANDBETWEEN(1,255),2)</f>
        <v>---27-09-83</v>
      </c>
      <c r="L39" s="30"/>
    </row>
    <row r="40" spans="1:12" ht="18" customHeight="1">
      <c r="A40" s="26"/>
      <c r="B40" s="27" t="str">
        <f t="shared" si="0"/>
        <v>DRC - Cabinet L12 / 75-76</v>
      </c>
      <c r="C40" s="28"/>
      <c r="D40" s="29" t="str">
        <f t="shared" ca="1" si="1"/>
        <v>SRV-0039</v>
      </c>
      <c r="E40" s="28"/>
      <c r="F40" s="29" t="str">
        <f t="shared" ca="1" si="2"/>
        <v>NIC 38</v>
      </c>
      <c r="G40" s="28"/>
      <c r="H40" s="29" t="str">
        <f t="shared" ca="1" si="3"/>
        <v>192.168.10.159</v>
      </c>
      <c r="I40" s="5"/>
      <c r="J40" s="6">
        <f t="shared" ca="1" si="6"/>
        <v>16</v>
      </c>
      <c r="K40" s="7" t="str">
        <f t="shared" ca="1" si="7"/>
        <v>---28-F5-6A</v>
      </c>
      <c r="L40" s="30"/>
    </row>
    <row r="41" spans="1:12" ht="18" customHeight="1">
      <c r="A41" s="26"/>
      <c r="B41" s="27" t="str">
        <f t="shared" si="0"/>
        <v>DRC - Cabinet L12 / 77-78</v>
      </c>
      <c r="C41" s="28"/>
      <c r="D41" s="29" t="str">
        <f t="shared" ca="1" si="1"/>
        <v>SRV-0040</v>
      </c>
      <c r="E41" s="28"/>
      <c r="F41" s="29" t="str">
        <f t="shared" ca="1" si="2"/>
        <v>NIC 39</v>
      </c>
      <c r="G41" s="28"/>
      <c r="H41" s="29" t="str">
        <f t="shared" ca="1" si="3"/>
        <v>192.168.10.162</v>
      </c>
      <c r="I41" s="5"/>
      <c r="J41" s="6">
        <f t="shared" ca="1" si="6"/>
        <v>16</v>
      </c>
      <c r="K41" s="7" t="str">
        <f t="shared" ca="1" si="7"/>
        <v>---29-69-E2</v>
      </c>
      <c r="L41" s="30"/>
    </row>
    <row r="42" spans="1:12" ht="18" customHeight="1">
      <c r="A42" s="26"/>
      <c r="B42" s="27" t="str">
        <f t="shared" si="0"/>
        <v>DRC - Cabinet L12 / 79-80</v>
      </c>
      <c r="C42" s="28"/>
      <c r="D42" s="29" t="str">
        <f t="shared" ca="1" si="1"/>
        <v>SRV-0041</v>
      </c>
      <c r="E42" s="28"/>
      <c r="F42" s="29" t="str">
        <f t="shared" ca="1" si="2"/>
        <v>NIC 40</v>
      </c>
      <c r="G42" s="28"/>
      <c r="H42" s="29" t="str">
        <f t="shared" ca="1" si="3"/>
        <v>192.168.10.165</v>
      </c>
      <c r="I42" s="5"/>
      <c r="J42" s="6">
        <f t="shared" ca="1" si="6"/>
        <v>17</v>
      </c>
      <c r="K42" s="7" t="str">
        <f t="shared" ca="1" si="7"/>
        <v>---2A-56-F5</v>
      </c>
      <c r="L42" s="30"/>
    </row>
    <row r="43" spans="1:12" ht="18" customHeight="1">
      <c r="A43" s="26"/>
      <c r="B43" s="27" t="str">
        <f t="shared" si="0"/>
        <v>DRC - Cabinet L12 / 81-82</v>
      </c>
      <c r="C43" s="28"/>
      <c r="D43" s="29" t="str">
        <f t="shared" ca="1" si="1"/>
        <v>SRV-0042</v>
      </c>
      <c r="E43" s="28"/>
      <c r="F43" s="29" t="str">
        <f t="shared" ca="1" si="2"/>
        <v>NIC 41</v>
      </c>
      <c r="G43" s="28"/>
      <c r="H43" s="29" t="str">
        <f t="shared" ca="1" si="3"/>
        <v>192.168.10.168</v>
      </c>
      <c r="I43" s="5"/>
      <c r="J43" s="6">
        <f t="shared" ca="1" si="6"/>
        <v>3</v>
      </c>
      <c r="K43" s="7" t="str">
        <f t="shared" ca="1" si="7"/>
        <v>DR-C -- -2B-F3-62</v>
      </c>
      <c r="L43" s="30"/>
    </row>
    <row r="44" spans="1:12" ht="18" customHeight="1">
      <c r="A44" s="31"/>
      <c r="B44" s="27" t="str">
        <f t="shared" si="0"/>
        <v>DRC - Cabinet L12 / 83-84</v>
      </c>
      <c r="C44" s="32"/>
      <c r="D44" s="29" t="str">
        <f t="shared" ca="1" si="1"/>
        <v>SRV-0043</v>
      </c>
      <c r="E44" s="32"/>
      <c r="F44" s="29" t="str">
        <f t="shared" ca="1" si="2"/>
        <v>NIC 42</v>
      </c>
      <c r="G44" s="28"/>
      <c r="H44" s="29" t="str">
        <f t="shared" ca="1" si="3"/>
        <v>192.168.10.174</v>
      </c>
      <c r="I44" s="11"/>
      <c r="J44" s="6">
        <f t="shared" ca="1" si="6"/>
        <v>11</v>
      </c>
      <c r="K44" s="7" t="str">
        <f t="shared" ca="1" si="7"/>
        <v>---2C-19-18</v>
      </c>
    </row>
    <row r="45" spans="1:12" ht="18" customHeight="1">
      <c r="A45" s="31"/>
      <c r="B45" s="27" t="str">
        <f t="shared" si="0"/>
        <v>DRC - Cabinet L12 / 85-86</v>
      </c>
      <c r="C45" s="32"/>
      <c r="D45" s="29" t="str">
        <f t="shared" ca="1" si="1"/>
        <v>SRV-0044</v>
      </c>
      <c r="E45" s="32"/>
      <c r="F45" s="29" t="str">
        <f t="shared" ca="1" si="2"/>
        <v>NIC 43</v>
      </c>
      <c r="G45" s="28"/>
      <c r="H45" s="29" t="str">
        <f t="shared" ca="1" si="3"/>
        <v>192.168.10.178</v>
      </c>
      <c r="I45" s="11"/>
      <c r="J45" s="6">
        <f t="shared" ca="1" si="6"/>
        <v>10</v>
      </c>
      <c r="K45" s="7" t="str">
        <f t="shared" ca="1" si="7"/>
        <v>---2D-2E-B5</v>
      </c>
    </row>
    <row r="46" spans="1:12" ht="18" customHeight="1">
      <c r="A46" s="31"/>
      <c r="B46" s="27" t="str">
        <f t="shared" si="0"/>
        <v>DRC - Cabinet L12 / 87-88</v>
      </c>
      <c r="C46" s="32"/>
      <c r="D46" s="29" t="str">
        <f t="shared" ca="1" si="1"/>
        <v>SRV-0045</v>
      </c>
      <c r="E46" s="32"/>
      <c r="F46" s="29" t="str">
        <f t="shared" ca="1" si="2"/>
        <v>NIC 44</v>
      </c>
      <c r="G46" s="28"/>
      <c r="H46" s="29" t="str">
        <f t="shared" ca="1" si="3"/>
        <v>192.168.10.180</v>
      </c>
      <c r="I46" s="11"/>
      <c r="J46" s="6">
        <f t="shared" ca="1" si="6"/>
        <v>3</v>
      </c>
      <c r="K46" s="7" t="str">
        <f t="shared" ca="1" si="7"/>
        <v>DR-C -- -2E-55-CF</v>
      </c>
    </row>
    <row r="47" spans="1:12" ht="18" customHeight="1">
      <c r="A47" s="31"/>
      <c r="B47" s="27" t="str">
        <f t="shared" si="0"/>
        <v>DRC - Cabinet L12 / 89-90</v>
      </c>
      <c r="C47" s="32"/>
      <c r="D47" s="29" t="str">
        <f t="shared" ca="1" si="1"/>
        <v>SRV-0046</v>
      </c>
      <c r="E47" s="32"/>
      <c r="F47" s="29" t="str">
        <f t="shared" ca="1" si="2"/>
        <v>NIC 45</v>
      </c>
      <c r="G47" s="28"/>
      <c r="H47" s="29" t="str">
        <f t="shared" ca="1" si="3"/>
        <v>192.168.10.187</v>
      </c>
      <c r="I47" s="11"/>
      <c r="J47" s="6">
        <f t="shared" ca="1" si="6"/>
        <v>3</v>
      </c>
      <c r="K47" s="7" t="str">
        <f t="shared" ca="1" si="7"/>
        <v>DR-C -- -2F-83-A6</v>
      </c>
    </row>
    <row r="48" spans="1:12" ht="18" customHeight="1">
      <c r="A48" s="31"/>
      <c r="B48" s="27" t="str">
        <f t="shared" si="0"/>
        <v>DRC - Cabinet L12 / 91-92</v>
      </c>
      <c r="C48" s="32"/>
      <c r="D48" s="29" t="str">
        <f t="shared" ca="1" si="1"/>
        <v>SRV-0047</v>
      </c>
      <c r="E48" s="32"/>
      <c r="F48" s="29" t="str">
        <f t="shared" ca="1" si="2"/>
        <v>NIC 46</v>
      </c>
      <c r="G48" s="28"/>
      <c r="H48" s="29" t="str">
        <f t="shared" ca="1" si="3"/>
        <v>192.168.10.189</v>
      </c>
      <c r="I48" s="11"/>
      <c r="J48" s="6">
        <f t="shared" ca="1" si="6"/>
        <v>16</v>
      </c>
      <c r="K48" s="7" t="str">
        <f t="shared" ca="1" si="7"/>
        <v>---30-F8-8E</v>
      </c>
    </row>
    <row r="49" spans="1:11" ht="18" customHeight="1">
      <c r="A49" s="31"/>
      <c r="B49" s="27" t="str">
        <f t="shared" si="0"/>
        <v>DRC - Cabinet L12 / 93-94</v>
      </c>
      <c r="C49" s="32"/>
      <c r="D49" s="29" t="str">
        <f t="shared" ca="1" si="1"/>
        <v>SRV-0048</v>
      </c>
      <c r="E49" s="32"/>
      <c r="F49" s="29" t="str">
        <f t="shared" ca="1" si="2"/>
        <v>NIC 47</v>
      </c>
      <c r="G49" s="28"/>
      <c r="H49" s="29" t="str">
        <f t="shared" ca="1" si="3"/>
        <v>192.168.10.193</v>
      </c>
      <c r="I49" s="11"/>
      <c r="J49" s="6">
        <f t="shared" ca="1" si="6"/>
        <v>7</v>
      </c>
      <c r="K49" s="7" t="str">
        <f t="shared" ca="1" si="7"/>
        <v>---31-FA-9A</v>
      </c>
    </row>
    <row r="50" spans="1:11" ht="18" customHeight="1">
      <c r="A50" s="31"/>
      <c r="B50" s="27" t="str">
        <f t="shared" si="0"/>
        <v>DRC - Cabinet L12 / 95-96</v>
      </c>
      <c r="C50" s="32"/>
      <c r="D50" s="29" t="str">
        <f t="shared" ca="1" si="1"/>
        <v>SRV-0049</v>
      </c>
      <c r="E50" s="32"/>
      <c r="F50" s="29" t="str">
        <f t="shared" ca="1" si="2"/>
        <v>NIC 48</v>
      </c>
      <c r="G50" s="28"/>
      <c r="H50" s="29" t="str">
        <f t="shared" ca="1" si="3"/>
        <v>192.168.10.197</v>
      </c>
      <c r="I50" s="11"/>
      <c r="J50" s="6">
        <f t="shared" ca="1" si="6"/>
        <v>4</v>
      </c>
      <c r="K50" s="7" t="str">
        <f t="shared" ca="1" si="7"/>
        <v>2---32-47-FA</v>
      </c>
    </row>
    <row r="51" spans="1:11" ht="18" customHeight="1">
      <c r="A51" s="31"/>
      <c r="B51" s="27" t="str">
        <f t="shared" si="0"/>
        <v>DRC - Cabinet L12 / 97-98</v>
      </c>
      <c r="C51" s="32"/>
      <c r="D51" s="29" t="str">
        <f t="shared" ca="1" si="1"/>
        <v>SRV-0050</v>
      </c>
      <c r="E51" s="32"/>
      <c r="F51" s="29" t="str">
        <f t="shared" ca="1" si="2"/>
        <v>NIC 49</v>
      </c>
      <c r="G51" s="28"/>
      <c r="H51" s="29" t="str">
        <f t="shared" ca="1" si="3"/>
        <v>192.168.10.203</v>
      </c>
      <c r="I51" s="11"/>
      <c r="J51" s="6">
        <f t="shared" ca="1" si="6"/>
        <v>10</v>
      </c>
      <c r="K51" s="7" t="str">
        <f t="shared" ca="1" si="7"/>
        <v>---33-4C-A9</v>
      </c>
    </row>
    <row r="52" spans="1:11" ht="18" customHeight="1">
      <c r="A52" s="31"/>
      <c r="B52" s="27" t="str">
        <f t="shared" si="0"/>
        <v>DRC - Cabinet L12 / 99-100</v>
      </c>
      <c r="C52" s="32"/>
      <c r="D52" s="29" t="str">
        <f t="shared" ca="1" si="1"/>
        <v>SRV-0051</v>
      </c>
      <c r="E52" s="32"/>
      <c r="F52" s="29" t="str">
        <f t="shared" ca="1" si="2"/>
        <v>NIC 50</v>
      </c>
      <c r="G52" s="28"/>
      <c r="H52" s="29" t="str">
        <f t="shared" ca="1" si="3"/>
        <v>192.168.10.207</v>
      </c>
      <c r="I52" s="11"/>
      <c r="J52" s="6">
        <f t="shared" ca="1" si="6"/>
        <v>6</v>
      </c>
      <c r="K52" s="7" t="str">
        <f t="shared" ca="1" si="7"/>
        <v>---34-B4-5A</v>
      </c>
    </row>
    <row r="53" spans="1:11" ht="18" customHeight="1">
      <c r="A53" s="31"/>
      <c r="B53" s="27" t="str">
        <f t="shared" si="0"/>
        <v>DRC - Cabinet L12 / 101-102</v>
      </c>
      <c r="C53" s="32"/>
      <c r="D53" s="29" t="str">
        <f t="shared" ca="1" si="1"/>
        <v>SRV-0052</v>
      </c>
      <c r="E53" s="32"/>
      <c r="F53" s="29" t="str">
        <f t="shared" ca="1" si="2"/>
        <v>NIC 51</v>
      </c>
      <c r="G53" s="28"/>
      <c r="H53" s="29" t="str">
        <f t="shared" ca="1" si="3"/>
        <v>192.168.10.208</v>
      </c>
      <c r="I53" s="11"/>
      <c r="J53" s="6">
        <f t="shared" ca="1" si="6"/>
        <v>6</v>
      </c>
      <c r="K53" s="7" t="str">
        <f t="shared" ca="1" si="7"/>
        <v>---35-42-EB</v>
      </c>
    </row>
    <row r="54" spans="1:11" ht="18" customHeight="1">
      <c r="A54" s="31"/>
      <c r="B54" s="27" t="str">
        <f t="shared" si="0"/>
        <v>DRC - Cabinet L12 / 103-104</v>
      </c>
      <c r="C54" s="32"/>
      <c r="D54" s="29" t="str">
        <f t="shared" ca="1" si="1"/>
        <v>SRV-0053</v>
      </c>
      <c r="E54" s="32"/>
      <c r="F54" s="29" t="str">
        <f t="shared" ca="1" si="2"/>
        <v>NIC 52</v>
      </c>
      <c r="G54" s="28"/>
      <c r="H54" s="29" t="str">
        <f t="shared" ca="1" si="3"/>
        <v>192.168.10.212</v>
      </c>
      <c r="I54" s="11"/>
      <c r="J54" s="6">
        <f t="shared" ca="1" si="6"/>
        <v>9</v>
      </c>
      <c r="K54" s="7" t="str">
        <f t="shared" ca="1" si="7"/>
        <v>---36-88-EA</v>
      </c>
    </row>
    <row r="55" spans="1:11" ht="18" customHeight="1">
      <c r="A55" s="31"/>
      <c r="B55" s="27" t="str">
        <f t="shared" si="0"/>
        <v>DRC - Cabinet L12 / 105-106</v>
      </c>
      <c r="C55" s="32"/>
      <c r="D55" s="29" t="str">
        <f t="shared" ca="1" si="1"/>
        <v>SRV-0054</v>
      </c>
      <c r="E55" s="32"/>
      <c r="F55" s="29" t="str">
        <f t="shared" ca="1" si="2"/>
        <v>NIC 53</v>
      </c>
      <c r="G55" s="28"/>
      <c r="H55" s="29" t="str">
        <f t="shared" ca="1" si="3"/>
        <v>192.168.10.219</v>
      </c>
      <c r="I55" s="11"/>
      <c r="J55" s="6">
        <f t="shared" ca="1" si="6"/>
        <v>3</v>
      </c>
      <c r="K55" s="7" t="str">
        <f t="shared" ca="1" si="7"/>
        <v>DR-C -- -37-18-6E</v>
      </c>
    </row>
    <row r="56" spans="1:11" ht="18" customHeight="1">
      <c r="A56" s="31"/>
      <c r="B56" s="27" t="str">
        <f t="shared" si="0"/>
        <v>DRC - Cabinet L12 / 107-108</v>
      </c>
      <c r="C56" s="32"/>
      <c r="D56" s="29" t="str">
        <f t="shared" ca="1" si="1"/>
        <v>SRV-0055</v>
      </c>
      <c r="E56" s="32"/>
      <c r="F56" s="29" t="str">
        <f t="shared" ca="1" si="2"/>
        <v>NIC 54</v>
      </c>
      <c r="G56" s="28"/>
      <c r="H56" s="29" t="str">
        <f t="shared" ca="1" si="3"/>
        <v>192.168.10.221</v>
      </c>
      <c r="I56" s="11"/>
      <c r="J56" s="6">
        <f t="shared" ca="1" si="6"/>
        <v>15</v>
      </c>
      <c r="K56" s="7" t="str">
        <f t="shared" ca="1" si="7"/>
        <v>---38-F1-8D</v>
      </c>
    </row>
    <row r="57" spans="1:11" ht="18" customHeight="1">
      <c r="A57" s="31"/>
      <c r="B57" s="27" t="str">
        <f t="shared" si="0"/>
        <v>DRC - Cabinet L12 / 109-110</v>
      </c>
      <c r="C57" s="32"/>
      <c r="D57" s="29" t="str">
        <f t="shared" ca="1" si="1"/>
        <v>SRV-0056</v>
      </c>
      <c r="E57" s="32"/>
      <c r="F57" s="29" t="str">
        <f t="shared" ca="1" si="2"/>
        <v>NIC 55</v>
      </c>
      <c r="G57" s="28"/>
      <c r="H57" s="29" t="str">
        <f t="shared" ca="1" si="3"/>
        <v>192.168.10.225</v>
      </c>
      <c r="I57" s="11"/>
      <c r="J57" s="6">
        <f t="shared" ca="1" si="6"/>
        <v>7</v>
      </c>
      <c r="K57" s="7" t="str">
        <f t="shared" ca="1" si="7"/>
        <v>---39-9B-F6</v>
      </c>
    </row>
    <row r="58" spans="1:11" ht="18" customHeight="1">
      <c r="A58" s="31"/>
      <c r="B58" s="27" t="str">
        <f t="shared" si="0"/>
        <v>DRC - Cabinet L12 / 111-112</v>
      </c>
      <c r="C58" s="32"/>
      <c r="D58" s="29" t="str">
        <f t="shared" ca="1" si="1"/>
        <v>SRV-0057</v>
      </c>
      <c r="E58" s="32"/>
      <c r="F58" s="29" t="str">
        <f t="shared" ca="1" si="2"/>
        <v>NIC 56</v>
      </c>
      <c r="G58" s="28"/>
      <c r="H58" s="29" t="str">
        <f t="shared" ca="1" si="3"/>
        <v>192.168.10.231</v>
      </c>
      <c r="I58" s="11"/>
      <c r="J58" s="6">
        <f t="shared" ca="1" si="6"/>
        <v>4</v>
      </c>
      <c r="K58" s="7" t="str">
        <f t="shared" ca="1" si="7"/>
        <v>2---3A-3C-21</v>
      </c>
    </row>
    <row r="59" spans="1:11" ht="18" customHeight="1">
      <c r="A59" s="31"/>
      <c r="B59" s="27" t="str">
        <f t="shared" si="0"/>
        <v>DRC - Cabinet L12 / 113-114</v>
      </c>
      <c r="C59" s="32"/>
      <c r="D59" s="29" t="str">
        <f t="shared" ca="1" si="1"/>
        <v>SRV-0058</v>
      </c>
      <c r="E59" s="32"/>
      <c r="F59" s="29" t="str">
        <f t="shared" ca="1" si="2"/>
        <v>NIC 57</v>
      </c>
      <c r="G59" s="28"/>
      <c r="H59" s="29" t="str">
        <f t="shared" ca="1" si="3"/>
        <v>192.168.10.232</v>
      </c>
      <c r="I59" s="11"/>
      <c r="J59" s="6">
        <f t="shared" ca="1" si="6"/>
        <v>6</v>
      </c>
      <c r="K59" s="7" t="str">
        <f t="shared" ca="1" si="7"/>
        <v>---3B-AF-42</v>
      </c>
    </row>
    <row r="60" spans="1:11" ht="18" customHeight="1">
      <c r="A60" s="31"/>
      <c r="B60" s="27" t="str">
        <f t="shared" si="0"/>
        <v>DRC - Cabinet L12 / 115-116</v>
      </c>
      <c r="C60" s="32"/>
      <c r="D60" s="29" t="str">
        <f t="shared" ca="1" si="1"/>
        <v>SRV-0059</v>
      </c>
      <c r="E60" s="32"/>
      <c r="F60" s="29" t="str">
        <f t="shared" ca="1" si="2"/>
        <v>NIC 58</v>
      </c>
      <c r="G60" s="28"/>
      <c r="H60" s="29" t="str">
        <f t="shared" ca="1" si="3"/>
        <v>192.168.10.237</v>
      </c>
      <c r="I60" s="11"/>
      <c r="J60" s="6">
        <f t="shared" ca="1" si="6"/>
        <v>12</v>
      </c>
      <c r="K60" s="7" t="str">
        <f t="shared" ca="1" si="7"/>
        <v>---3C-EB-33</v>
      </c>
    </row>
    <row r="61" spans="1:11" ht="18" customHeight="1">
      <c r="A61" s="31"/>
      <c r="B61" s="27" t="str">
        <f t="shared" si="0"/>
        <v>DRC - Cabinet L12 / 117-118</v>
      </c>
      <c r="C61" s="32"/>
      <c r="D61" s="29" t="str">
        <f t="shared" ca="1" si="1"/>
        <v>SRV-0060</v>
      </c>
      <c r="E61" s="32"/>
      <c r="F61" s="29" t="str">
        <f t="shared" ca="1" si="2"/>
        <v>NIC 59</v>
      </c>
      <c r="G61" s="28"/>
      <c r="H61" s="29" t="str">
        <f t="shared" ca="1" si="3"/>
        <v>192.168.10.240</v>
      </c>
      <c r="I61" s="11"/>
      <c r="J61" s="6">
        <f t="shared" ca="1" si="6"/>
        <v>3</v>
      </c>
      <c r="K61" s="7" t="str">
        <f t="shared" ca="1" si="7"/>
        <v>DR-C -- -3D-13-33</v>
      </c>
    </row>
    <row r="62" spans="1:11" ht="18" customHeight="1">
      <c r="A62" s="31"/>
      <c r="B62" s="27" t="str">
        <f t="shared" si="0"/>
        <v>DRC - Cabinet L12 / 119-120</v>
      </c>
      <c r="C62" s="32"/>
      <c r="D62" s="29" t="str">
        <f t="shared" ca="1" si="1"/>
        <v>SRV-0061</v>
      </c>
      <c r="E62" s="32"/>
      <c r="F62" s="29" t="str">
        <f t="shared" ca="1" si="2"/>
        <v>NIC 60</v>
      </c>
      <c r="G62" s="28"/>
      <c r="H62" s="29" t="str">
        <f t="shared" ca="1" si="3"/>
        <v>192.168.10.246</v>
      </c>
      <c r="I62" s="11"/>
      <c r="J62" s="6">
        <f t="shared" ca="1" si="6"/>
        <v>5</v>
      </c>
      <c r="K62" s="7" t="str">
        <f t="shared" ca="1" si="7"/>
        <v>---3E-0A-A4</v>
      </c>
    </row>
    <row r="63" spans="1:11" ht="18" customHeight="1">
      <c r="A63" s="31"/>
      <c r="B63" s="27" t="str">
        <f t="shared" si="0"/>
        <v>DRC - Cabinet L12 / 121-122</v>
      </c>
      <c r="C63" s="32"/>
      <c r="D63" s="29" t="str">
        <f t="shared" ca="1" si="1"/>
        <v>SRV-0062</v>
      </c>
      <c r="E63" s="32"/>
      <c r="F63" s="29" t="str">
        <f t="shared" ca="1" si="2"/>
        <v>NIC 61</v>
      </c>
      <c r="G63" s="28"/>
      <c r="H63" s="29" t="str">
        <f t="shared" ca="1" si="3"/>
        <v>192.168.10.250</v>
      </c>
      <c r="I63" s="11"/>
      <c r="J63" s="6">
        <f t="shared" ca="1" si="6"/>
        <v>13</v>
      </c>
      <c r="K63" s="7" t="str">
        <f t="shared" ca="1" si="7"/>
        <v>---3F-3A-ED</v>
      </c>
    </row>
    <row r="64" spans="1:11" ht="18" customHeight="1">
      <c r="A64" s="31"/>
      <c r="B64" s="27" t="str">
        <f t="shared" si="0"/>
        <v>DRC - Cabinet L12 / 123-124</v>
      </c>
      <c r="C64" s="32"/>
      <c r="D64" s="29" t="str">
        <f t="shared" ca="1" si="1"/>
        <v>SRV-0063</v>
      </c>
      <c r="E64" s="32"/>
      <c r="F64" s="29" t="str">
        <f t="shared" ca="1" si="2"/>
        <v>NIC 62</v>
      </c>
      <c r="G64" s="28"/>
      <c r="H64" s="29" t="str">
        <f t="shared" ca="1" si="3"/>
        <v>192.168.10.253</v>
      </c>
      <c r="I64" s="11"/>
      <c r="J64" s="6">
        <f t="shared" ca="1" si="6"/>
        <v>7</v>
      </c>
      <c r="K64" s="7" t="str">
        <f t="shared" ca="1" si="7"/>
        <v>---40-19-36</v>
      </c>
    </row>
    <row r="65" spans="1:11" ht="18" customHeight="1">
      <c r="A65" s="31"/>
      <c r="B65" s="27" t="str">
        <f t="shared" si="0"/>
        <v>DRC - Cabinet L12 / 125-126</v>
      </c>
      <c r="C65" s="32"/>
      <c r="D65" s="29" t="str">
        <f t="shared" ca="1" si="1"/>
        <v>SRV-0064</v>
      </c>
      <c r="E65" s="32"/>
      <c r="F65" s="29" t="str">
        <f t="shared" ca="1" si="2"/>
        <v>NIC 63</v>
      </c>
      <c r="G65" s="28"/>
      <c r="H65" s="29" t="str">
        <f t="shared" ca="1" si="3"/>
        <v>192.168.10.257</v>
      </c>
      <c r="I65" s="11"/>
      <c r="J65" s="6">
        <f t="shared" ca="1" si="6"/>
        <v>11</v>
      </c>
      <c r="K65" s="7" t="str">
        <f t="shared" ca="1" si="7"/>
        <v>---41-B9-DC</v>
      </c>
    </row>
    <row r="66" spans="1:11" ht="18" customHeight="1">
      <c r="A66" s="31"/>
      <c r="B66" s="27" t="str">
        <f t="shared" si="0"/>
        <v>DRC - Cabinet L12 / 127-128</v>
      </c>
      <c r="C66" s="32"/>
      <c r="D66" s="29" t="str">
        <f t="shared" ca="1" si="1"/>
        <v>SRV-0065</v>
      </c>
      <c r="E66" s="32"/>
      <c r="F66" s="29" t="str">
        <f t="shared" ca="1" si="2"/>
        <v>NIC 64</v>
      </c>
      <c r="G66" s="28"/>
      <c r="H66" s="29" t="str">
        <f t="shared" ca="1" si="3"/>
        <v>192.168.10.262</v>
      </c>
      <c r="I66" s="11"/>
      <c r="J66" s="6">
        <f t="shared" ca="1" si="6"/>
        <v>4</v>
      </c>
      <c r="K66" s="7" t="str">
        <f t="shared" ca="1" si="7"/>
        <v>2---42-5A-A5</v>
      </c>
    </row>
    <row r="67" spans="1:11" ht="18" customHeight="1">
      <c r="A67" s="31"/>
      <c r="B67" s="27" t="str">
        <f t="shared" si="0"/>
        <v>DRC - Cabinet L12 / 129-130</v>
      </c>
      <c r="C67" s="32"/>
      <c r="D67" s="29" t="str">
        <f t="shared" ca="1" si="1"/>
        <v>SRV-0066</v>
      </c>
      <c r="E67" s="32"/>
      <c r="F67" s="29" t="str">
        <f t="shared" ca="1" si="2"/>
        <v>NIC 65</v>
      </c>
      <c r="G67" s="28"/>
      <c r="H67" s="29" t="str">
        <f t="shared" ca="1" si="3"/>
        <v>192.168.10.265</v>
      </c>
      <c r="I67" s="11"/>
      <c r="J67" s="6">
        <f t="shared" ca="1" si="6"/>
        <v>9</v>
      </c>
      <c r="K67" s="7" t="str">
        <f t="shared" ca="1" si="7"/>
        <v>---43-88-DA</v>
      </c>
    </row>
    <row r="68" spans="1:11" ht="18" customHeight="1">
      <c r="A68" s="31"/>
      <c r="B68" s="27" t="str">
        <f t="shared" ref="B68:B131" si="8">$A$3 &amp; TEXT((ROW()-3)*$A$4+1,"0#") &amp; "-" &amp; TEXT((ROW()-2)*$A$4,"0#")</f>
        <v>DRC - Cabinet L12 / 131-132</v>
      </c>
      <c r="C68" s="32"/>
      <c r="D68" s="29" t="str">
        <f t="shared" ref="D68:D131" ca="1" si="9">$C$3 &amp; TEXT(ROW()*$C$4-RANDBETWEEN(1,$C$4),"000#")</f>
        <v>SRV-0067</v>
      </c>
      <c r="E68" s="32"/>
      <c r="F68" s="29" t="str">
        <f t="shared" ref="F68:F131" ca="1" si="10">$E$3 &amp; " " &amp; TEXT((ROW()-1)*$E$4-RANDBETWEEN(1,$E$4),"#")</f>
        <v>NIC 66</v>
      </c>
      <c r="G68" s="28"/>
      <c r="H68" s="29" t="str">
        <f t="shared" ref="H68:H131" ca="1" si="11">$G$3 &amp; TEXT(ROW()*$G$4-RANDBETWEEN(1,$G$4),"#")</f>
        <v>192.168.10.270</v>
      </c>
      <c r="I68" s="11"/>
      <c r="J68" s="6">
        <f t="shared" ref="J68:J131" ca="1" si="12">RANDBETWEEN(1,15)+2</f>
        <v>6</v>
      </c>
      <c r="K68" s="7" t="str">
        <f t="shared" ref="K68:K131" ca="1" si="13">MID(INDIRECT(ADDRESS(J68,1,,,)),1,2)&amp;"-"&amp;MID(INDIRECT(ADDRESS(J68,1,,,)),3,2)&amp;"-"&amp;MID(INDIRECT(ADDRESS(J68,1,,,)),5,2)&amp;"-"&amp;DEC2HEX(ROW(),2)&amp;"-"&amp;DEC2HEX(RANDBETWEEN(1,255),2)&amp;"-"&amp;DEC2HEX(RANDBETWEEN(1,255),2)</f>
        <v>---44-73-8D</v>
      </c>
    </row>
    <row r="69" spans="1:11" ht="18" customHeight="1">
      <c r="A69" s="31"/>
      <c r="B69" s="27" t="str">
        <f t="shared" si="8"/>
        <v>DRC - Cabinet L12 / 133-134</v>
      </c>
      <c r="C69" s="32"/>
      <c r="D69" s="29" t="str">
        <f t="shared" ca="1" si="9"/>
        <v>SRV-0068</v>
      </c>
      <c r="E69" s="32"/>
      <c r="F69" s="29" t="str">
        <f t="shared" ca="1" si="10"/>
        <v>NIC 67</v>
      </c>
      <c r="G69" s="28"/>
      <c r="H69" s="29" t="str">
        <f t="shared" ca="1" si="11"/>
        <v>192.168.10.275</v>
      </c>
      <c r="I69" s="11"/>
      <c r="J69" s="6">
        <f t="shared" ca="1" si="12"/>
        <v>6</v>
      </c>
      <c r="K69" s="7" t="str">
        <f t="shared" ca="1" si="13"/>
        <v>---45-8A-4F</v>
      </c>
    </row>
    <row r="70" spans="1:11" ht="18" customHeight="1">
      <c r="A70" s="31"/>
      <c r="B70" s="27" t="str">
        <f t="shared" si="8"/>
        <v>DRC - Cabinet L12 / 135-136</v>
      </c>
      <c r="C70" s="32"/>
      <c r="D70" s="29" t="str">
        <f t="shared" ca="1" si="9"/>
        <v>SRV-0069</v>
      </c>
      <c r="E70" s="32"/>
      <c r="F70" s="29" t="str">
        <f t="shared" ca="1" si="10"/>
        <v>NIC 68</v>
      </c>
      <c r="G70" s="28"/>
      <c r="H70" s="29" t="str">
        <f t="shared" ca="1" si="11"/>
        <v>192.168.10.276</v>
      </c>
      <c r="I70" s="11"/>
      <c r="J70" s="6">
        <f t="shared" ca="1" si="12"/>
        <v>5</v>
      </c>
      <c r="K70" s="7" t="str">
        <f t="shared" ca="1" si="13"/>
        <v>---46-80-2C</v>
      </c>
    </row>
    <row r="71" spans="1:11" ht="18" customHeight="1">
      <c r="A71" s="31"/>
      <c r="B71" s="27" t="str">
        <f t="shared" si="8"/>
        <v>DRC - Cabinet L12 / 137-138</v>
      </c>
      <c r="C71" s="32"/>
      <c r="D71" s="29" t="str">
        <f t="shared" ca="1" si="9"/>
        <v>SRV-0070</v>
      </c>
      <c r="E71" s="32"/>
      <c r="F71" s="29" t="str">
        <f t="shared" ca="1" si="10"/>
        <v>NIC 69</v>
      </c>
      <c r="G71" s="28"/>
      <c r="H71" s="29" t="str">
        <f t="shared" ca="1" si="11"/>
        <v>192.168.10.283</v>
      </c>
      <c r="I71" s="11"/>
      <c r="J71" s="6">
        <f t="shared" ca="1" si="12"/>
        <v>7</v>
      </c>
      <c r="K71" s="7" t="str">
        <f t="shared" ca="1" si="13"/>
        <v>---47-89-F0</v>
      </c>
    </row>
    <row r="72" spans="1:11" ht="18" customHeight="1">
      <c r="A72" s="31"/>
      <c r="B72" s="27" t="str">
        <f t="shared" si="8"/>
        <v>DRC - Cabinet L12 / 139-140</v>
      </c>
      <c r="C72" s="32"/>
      <c r="D72" s="29" t="str">
        <f t="shared" ca="1" si="9"/>
        <v>SRV-0071</v>
      </c>
      <c r="E72" s="32"/>
      <c r="F72" s="29" t="str">
        <f t="shared" ca="1" si="10"/>
        <v>NIC 70</v>
      </c>
      <c r="G72" s="28"/>
      <c r="H72" s="29" t="str">
        <f t="shared" ca="1" si="11"/>
        <v>192.168.10.285</v>
      </c>
      <c r="I72" s="11"/>
      <c r="J72" s="6">
        <f t="shared" ca="1" si="12"/>
        <v>10</v>
      </c>
      <c r="K72" s="7" t="str">
        <f t="shared" ca="1" si="13"/>
        <v>---48-9C-A0</v>
      </c>
    </row>
    <row r="73" spans="1:11" ht="18" customHeight="1">
      <c r="A73" s="31"/>
      <c r="B73" s="27" t="str">
        <f t="shared" si="8"/>
        <v>DRC - Cabinet L12 / 141-142</v>
      </c>
      <c r="C73" s="32"/>
      <c r="D73" s="29" t="str">
        <f t="shared" ca="1" si="9"/>
        <v>SRV-0072</v>
      </c>
      <c r="E73" s="32"/>
      <c r="F73" s="29" t="str">
        <f t="shared" ca="1" si="10"/>
        <v>NIC 71</v>
      </c>
      <c r="G73" s="28"/>
      <c r="H73" s="29" t="str">
        <f t="shared" ca="1" si="11"/>
        <v>192.168.10.289</v>
      </c>
      <c r="I73" s="11"/>
      <c r="J73" s="6">
        <f t="shared" ca="1" si="12"/>
        <v>3</v>
      </c>
      <c r="K73" s="7" t="str">
        <f t="shared" ca="1" si="13"/>
        <v>DR-C -- -49-D5-76</v>
      </c>
    </row>
    <row r="74" spans="1:11" ht="18" customHeight="1">
      <c r="A74" s="31"/>
      <c r="B74" s="27" t="str">
        <f t="shared" si="8"/>
        <v>DRC - Cabinet L12 / 143-144</v>
      </c>
      <c r="C74" s="32"/>
      <c r="D74" s="29" t="str">
        <f t="shared" ca="1" si="9"/>
        <v>SRV-0073</v>
      </c>
      <c r="E74" s="32"/>
      <c r="F74" s="29" t="str">
        <f t="shared" ca="1" si="10"/>
        <v>NIC 72</v>
      </c>
      <c r="G74" s="28"/>
      <c r="H74" s="29" t="str">
        <f t="shared" ca="1" si="11"/>
        <v>192.168.10.292</v>
      </c>
      <c r="I74" s="11"/>
      <c r="J74" s="6">
        <f t="shared" ca="1" si="12"/>
        <v>6</v>
      </c>
      <c r="K74" s="7" t="str">
        <f t="shared" ca="1" si="13"/>
        <v>---4A-2A-2F</v>
      </c>
    </row>
    <row r="75" spans="1:11" ht="18" customHeight="1">
      <c r="A75" s="31"/>
      <c r="B75" s="27" t="str">
        <f t="shared" si="8"/>
        <v>DRC - Cabinet L12 / 145-146</v>
      </c>
      <c r="C75" s="32"/>
      <c r="D75" s="29" t="str">
        <f t="shared" ca="1" si="9"/>
        <v>SRV-0074</v>
      </c>
      <c r="E75" s="32"/>
      <c r="F75" s="29" t="str">
        <f t="shared" ca="1" si="10"/>
        <v>NIC 73</v>
      </c>
      <c r="G75" s="28"/>
      <c r="H75" s="29" t="str">
        <f t="shared" ca="1" si="11"/>
        <v>192.168.10.298</v>
      </c>
      <c r="I75" s="11"/>
      <c r="J75" s="6">
        <f t="shared" ca="1" si="12"/>
        <v>5</v>
      </c>
      <c r="K75" s="7" t="str">
        <f t="shared" ca="1" si="13"/>
        <v>---4B-80-8D</v>
      </c>
    </row>
    <row r="76" spans="1:11" ht="18" customHeight="1">
      <c r="A76" s="31"/>
      <c r="B76" s="27" t="str">
        <f t="shared" si="8"/>
        <v>DRC - Cabinet L12 / 147-148</v>
      </c>
      <c r="C76" s="32"/>
      <c r="D76" s="29" t="str">
        <f t="shared" ca="1" si="9"/>
        <v>SRV-0075</v>
      </c>
      <c r="E76" s="32"/>
      <c r="F76" s="29" t="str">
        <f t="shared" ca="1" si="10"/>
        <v>NIC 74</v>
      </c>
      <c r="G76" s="28"/>
      <c r="H76" s="29" t="str">
        <f t="shared" ca="1" si="11"/>
        <v>192.168.10.302</v>
      </c>
      <c r="I76" s="11"/>
      <c r="J76" s="6">
        <f t="shared" ca="1" si="12"/>
        <v>16</v>
      </c>
      <c r="K76" s="7" t="str">
        <f t="shared" ca="1" si="13"/>
        <v>---4C-D9-3A</v>
      </c>
    </row>
    <row r="77" spans="1:11" ht="18" customHeight="1">
      <c r="A77" s="31"/>
      <c r="B77" s="27" t="str">
        <f t="shared" si="8"/>
        <v>DRC - Cabinet L12 / 149-150</v>
      </c>
      <c r="C77" s="32"/>
      <c r="D77" s="29" t="str">
        <f t="shared" ca="1" si="9"/>
        <v>SRV-0076</v>
      </c>
      <c r="E77" s="32"/>
      <c r="F77" s="29" t="str">
        <f t="shared" ca="1" si="10"/>
        <v>NIC 75</v>
      </c>
      <c r="G77" s="28"/>
      <c r="H77" s="29" t="str">
        <f t="shared" ca="1" si="11"/>
        <v>192.168.10.306</v>
      </c>
      <c r="I77" s="11"/>
      <c r="J77" s="6">
        <f t="shared" ca="1" si="12"/>
        <v>11</v>
      </c>
      <c r="K77" s="7" t="str">
        <f t="shared" ca="1" si="13"/>
        <v>---4D-73-C5</v>
      </c>
    </row>
    <row r="78" spans="1:11" ht="18" customHeight="1">
      <c r="A78" s="31"/>
      <c r="B78" s="27" t="str">
        <f t="shared" si="8"/>
        <v>DRC - Cabinet L12 / 151-152</v>
      </c>
      <c r="C78" s="32"/>
      <c r="D78" s="29" t="str">
        <f t="shared" ca="1" si="9"/>
        <v>SRV-0077</v>
      </c>
      <c r="E78" s="32"/>
      <c r="F78" s="29" t="str">
        <f t="shared" ca="1" si="10"/>
        <v>NIC 76</v>
      </c>
      <c r="G78" s="28"/>
      <c r="H78" s="29" t="str">
        <f t="shared" ca="1" si="11"/>
        <v>192.168.10.310</v>
      </c>
      <c r="I78" s="11"/>
      <c r="J78" s="6">
        <f t="shared" ca="1" si="12"/>
        <v>9</v>
      </c>
      <c r="K78" s="7" t="str">
        <f t="shared" ca="1" si="13"/>
        <v>---4E-2B-98</v>
      </c>
    </row>
    <row r="79" spans="1:11" ht="18" customHeight="1">
      <c r="A79" s="31"/>
      <c r="B79" s="27" t="str">
        <f t="shared" si="8"/>
        <v>DRC - Cabinet L12 / 153-154</v>
      </c>
      <c r="C79" s="32"/>
      <c r="D79" s="29" t="str">
        <f t="shared" ca="1" si="9"/>
        <v>SRV-0078</v>
      </c>
      <c r="E79" s="32"/>
      <c r="F79" s="29" t="str">
        <f t="shared" ca="1" si="10"/>
        <v>NIC 77</v>
      </c>
      <c r="G79" s="28"/>
      <c r="H79" s="29" t="str">
        <f t="shared" ca="1" si="11"/>
        <v>192.168.10.315</v>
      </c>
      <c r="I79" s="11"/>
      <c r="J79" s="6">
        <f t="shared" ca="1" si="12"/>
        <v>4</v>
      </c>
      <c r="K79" s="7" t="str">
        <f t="shared" ca="1" si="13"/>
        <v>2---4F-15-B7</v>
      </c>
    </row>
    <row r="80" spans="1:11" ht="18" customHeight="1">
      <c r="A80" s="31"/>
      <c r="B80" s="27" t="str">
        <f t="shared" si="8"/>
        <v>DRC - Cabinet L12 / 155-156</v>
      </c>
      <c r="C80" s="32"/>
      <c r="D80" s="29" t="str">
        <f t="shared" ca="1" si="9"/>
        <v>SRV-0079</v>
      </c>
      <c r="E80" s="32"/>
      <c r="F80" s="29" t="str">
        <f t="shared" ca="1" si="10"/>
        <v>NIC 78</v>
      </c>
      <c r="G80" s="28"/>
      <c r="H80" s="29" t="str">
        <f t="shared" ca="1" si="11"/>
        <v>192.168.10.319</v>
      </c>
      <c r="I80" s="11"/>
      <c r="J80" s="6">
        <f t="shared" ca="1" si="12"/>
        <v>4</v>
      </c>
      <c r="K80" s="7" t="str">
        <f t="shared" ca="1" si="13"/>
        <v>2---50-A4-1F</v>
      </c>
    </row>
    <row r="81" spans="1:11" ht="18" customHeight="1">
      <c r="A81" s="31"/>
      <c r="B81" s="27" t="str">
        <f t="shared" si="8"/>
        <v>DRC - Cabinet L12 / 157-158</v>
      </c>
      <c r="C81" s="32"/>
      <c r="D81" s="29" t="str">
        <f t="shared" ca="1" si="9"/>
        <v>SRV-0080</v>
      </c>
      <c r="E81" s="32"/>
      <c r="F81" s="29" t="str">
        <f t="shared" ca="1" si="10"/>
        <v>NIC 79</v>
      </c>
      <c r="G81" s="28"/>
      <c r="H81" s="29" t="str">
        <f t="shared" ca="1" si="11"/>
        <v>192.168.10.323</v>
      </c>
      <c r="I81" s="11"/>
      <c r="J81" s="6">
        <f t="shared" ca="1" si="12"/>
        <v>11</v>
      </c>
      <c r="K81" s="7" t="str">
        <f t="shared" ca="1" si="13"/>
        <v>---51-9D-C7</v>
      </c>
    </row>
    <row r="82" spans="1:11" ht="18" customHeight="1">
      <c r="A82" s="31"/>
      <c r="B82" s="27" t="str">
        <f t="shared" si="8"/>
        <v>DRC - Cabinet L12 / 159-160</v>
      </c>
      <c r="C82" s="32"/>
      <c r="D82" s="29" t="str">
        <f t="shared" ca="1" si="9"/>
        <v>SRV-0081</v>
      </c>
      <c r="E82" s="32"/>
      <c r="F82" s="29" t="str">
        <f t="shared" ca="1" si="10"/>
        <v>NIC 80</v>
      </c>
      <c r="G82" s="28"/>
      <c r="H82" s="29" t="str">
        <f t="shared" ca="1" si="11"/>
        <v>192.168.10.327</v>
      </c>
      <c r="I82" s="11"/>
      <c r="J82" s="6">
        <f t="shared" ca="1" si="12"/>
        <v>9</v>
      </c>
      <c r="K82" s="7" t="str">
        <f t="shared" ca="1" si="13"/>
        <v>---52-91-30</v>
      </c>
    </row>
    <row r="83" spans="1:11" ht="18" customHeight="1">
      <c r="A83" s="31"/>
      <c r="B83" s="27" t="str">
        <f t="shared" si="8"/>
        <v>DRC - Cabinet L12 / 161-162</v>
      </c>
      <c r="C83" s="32"/>
      <c r="D83" s="29" t="str">
        <f t="shared" ca="1" si="9"/>
        <v>SRV-0082</v>
      </c>
      <c r="E83" s="32"/>
      <c r="F83" s="29" t="str">
        <f t="shared" ca="1" si="10"/>
        <v>NIC 81</v>
      </c>
      <c r="G83" s="28"/>
      <c r="H83" s="29" t="str">
        <f t="shared" ca="1" si="11"/>
        <v>192.168.10.330</v>
      </c>
      <c r="I83" s="11"/>
      <c r="J83" s="6">
        <f t="shared" ca="1" si="12"/>
        <v>5</v>
      </c>
      <c r="K83" s="7" t="str">
        <f t="shared" ca="1" si="13"/>
        <v>---53-BB-A2</v>
      </c>
    </row>
    <row r="84" spans="1:11" ht="18" customHeight="1">
      <c r="A84" s="31"/>
      <c r="B84" s="27" t="str">
        <f t="shared" si="8"/>
        <v>DRC - Cabinet L12 / 163-164</v>
      </c>
      <c r="C84" s="32"/>
      <c r="D84" s="29" t="str">
        <f t="shared" ca="1" si="9"/>
        <v>SRV-0083</v>
      </c>
      <c r="E84" s="32"/>
      <c r="F84" s="29" t="str">
        <f t="shared" ca="1" si="10"/>
        <v>NIC 82</v>
      </c>
      <c r="G84" s="28"/>
      <c r="H84" s="29" t="str">
        <f t="shared" ca="1" si="11"/>
        <v>192.168.10.332</v>
      </c>
      <c r="I84" s="11"/>
      <c r="J84" s="6">
        <f t="shared" ca="1" si="12"/>
        <v>16</v>
      </c>
      <c r="K84" s="7" t="str">
        <f t="shared" ca="1" si="13"/>
        <v>---54-59-DE</v>
      </c>
    </row>
    <row r="85" spans="1:11" ht="18" customHeight="1">
      <c r="A85" s="31"/>
      <c r="B85" s="27" t="str">
        <f t="shared" si="8"/>
        <v>DRC - Cabinet L12 / 165-166</v>
      </c>
      <c r="C85" s="32"/>
      <c r="D85" s="29" t="str">
        <f t="shared" ca="1" si="9"/>
        <v>SRV-0084</v>
      </c>
      <c r="E85" s="32"/>
      <c r="F85" s="29" t="str">
        <f t="shared" ca="1" si="10"/>
        <v>NIC 83</v>
      </c>
      <c r="G85" s="28"/>
      <c r="H85" s="29" t="str">
        <f t="shared" ca="1" si="11"/>
        <v>192.168.10.338</v>
      </c>
      <c r="I85" s="11"/>
      <c r="J85" s="6">
        <f t="shared" ca="1" si="12"/>
        <v>3</v>
      </c>
      <c r="K85" s="7" t="str">
        <f t="shared" ca="1" si="13"/>
        <v>DR-C -- -55-2D-F0</v>
      </c>
    </row>
    <row r="86" spans="1:11" ht="18" customHeight="1">
      <c r="A86" s="31"/>
      <c r="B86" s="27" t="str">
        <f t="shared" si="8"/>
        <v>DRC - Cabinet L12 / 167-168</v>
      </c>
      <c r="C86" s="32"/>
      <c r="D86" s="29" t="str">
        <f t="shared" ca="1" si="9"/>
        <v>SRV-0085</v>
      </c>
      <c r="E86" s="32"/>
      <c r="F86" s="29" t="str">
        <f t="shared" ca="1" si="10"/>
        <v>NIC 84</v>
      </c>
      <c r="G86" s="28"/>
      <c r="H86" s="29" t="str">
        <f t="shared" ca="1" si="11"/>
        <v>192.168.10.342</v>
      </c>
      <c r="I86" s="11"/>
      <c r="J86" s="6">
        <f t="shared" ca="1" si="12"/>
        <v>7</v>
      </c>
      <c r="K86" s="7" t="str">
        <f t="shared" ca="1" si="13"/>
        <v>---56-43-0F</v>
      </c>
    </row>
    <row r="87" spans="1:11" ht="18" customHeight="1">
      <c r="A87" s="31"/>
      <c r="B87" s="27" t="str">
        <f t="shared" si="8"/>
        <v>DRC - Cabinet L12 / 169-170</v>
      </c>
      <c r="C87" s="32"/>
      <c r="D87" s="29" t="str">
        <f t="shared" ca="1" si="9"/>
        <v>SRV-0086</v>
      </c>
      <c r="E87" s="32"/>
      <c r="F87" s="29" t="str">
        <f t="shared" ca="1" si="10"/>
        <v>NIC 85</v>
      </c>
      <c r="G87" s="28"/>
      <c r="H87" s="29" t="str">
        <f t="shared" ca="1" si="11"/>
        <v>192.168.10.346</v>
      </c>
      <c r="I87" s="11"/>
      <c r="J87" s="6">
        <f t="shared" ca="1" si="12"/>
        <v>3</v>
      </c>
      <c r="K87" s="7" t="str">
        <f t="shared" ca="1" si="13"/>
        <v>DR-C -- -57-4C-6C</v>
      </c>
    </row>
    <row r="88" spans="1:11" ht="18" customHeight="1">
      <c r="A88" s="31"/>
      <c r="B88" s="27" t="str">
        <f t="shared" si="8"/>
        <v>DRC - Cabinet L12 / 171-172</v>
      </c>
      <c r="C88" s="32"/>
      <c r="D88" s="29" t="str">
        <f t="shared" ca="1" si="9"/>
        <v>SRV-0087</v>
      </c>
      <c r="E88" s="32"/>
      <c r="F88" s="29" t="str">
        <f t="shared" ca="1" si="10"/>
        <v>NIC 86</v>
      </c>
      <c r="G88" s="28"/>
      <c r="H88" s="29" t="str">
        <f t="shared" ca="1" si="11"/>
        <v>192.168.10.348</v>
      </c>
      <c r="I88" s="11"/>
      <c r="J88" s="6">
        <f t="shared" ca="1" si="12"/>
        <v>14</v>
      </c>
      <c r="K88" s="7" t="str">
        <f t="shared" ca="1" si="13"/>
        <v>---58-99-59</v>
      </c>
    </row>
    <row r="89" spans="1:11" ht="18" customHeight="1">
      <c r="A89" s="31"/>
      <c r="B89" s="27" t="str">
        <f t="shared" si="8"/>
        <v>DRC - Cabinet L12 / 173-174</v>
      </c>
      <c r="C89" s="32"/>
      <c r="D89" s="29" t="str">
        <f t="shared" ca="1" si="9"/>
        <v>SRV-0088</v>
      </c>
      <c r="E89" s="32"/>
      <c r="F89" s="29" t="str">
        <f t="shared" ca="1" si="10"/>
        <v>NIC 87</v>
      </c>
      <c r="G89" s="28"/>
      <c r="H89" s="29" t="str">
        <f t="shared" ca="1" si="11"/>
        <v>192.168.10.354</v>
      </c>
      <c r="I89" s="11"/>
      <c r="J89" s="6">
        <f t="shared" ca="1" si="12"/>
        <v>5</v>
      </c>
      <c r="K89" s="7" t="str">
        <f t="shared" ca="1" si="13"/>
        <v>---59-9D-89</v>
      </c>
    </row>
    <row r="90" spans="1:11" ht="18" customHeight="1">
      <c r="A90" s="31"/>
      <c r="B90" s="27" t="str">
        <f t="shared" si="8"/>
        <v>DRC - Cabinet L12 / 175-176</v>
      </c>
      <c r="C90" s="32"/>
      <c r="D90" s="29" t="str">
        <f t="shared" ca="1" si="9"/>
        <v>SRV-0089</v>
      </c>
      <c r="E90" s="32"/>
      <c r="F90" s="29" t="str">
        <f t="shared" ca="1" si="10"/>
        <v>NIC 88</v>
      </c>
      <c r="G90" s="28"/>
      <c r="H90" s="29" t="str">
        <f t="shared" ca="1" si="11"/>
        <v>192.168.10.357</v>
      </c>
      <c r="I90" s="11"/>
      <c r="J90" s="6">
        <f t="shared" ca="1" si="12"/>
        <v>7</v>
      </c>
      <c r="K90" s="7" t="str">
        <f t="shared" ca="1" si="13"/>
        <v>---5A-73-E1</v>
      </c>
    </row>
    <row r="91" spans="1:11" ht="18" customHeight="1">
      <c r="A91" s="31"/>
      <c r="B91" s="27" t="str">
        <f t="shared" si="8"/>
        <v>DRC - Cabinet L12 / 177-178</v>
      </c>
      <c r="C91" s="32"/>
      <c r="D91" s="29" t="str">
        <f t="shared" ca="1" si="9"/>
        <v>SRV-0090</v>
      </c>
      <c r="E91" s="32"/>
      <c r="F91" s="29" t="str">
        <f t="shared" ca="1" si="10"/>
        <v>NIC 89</v>
      </c>
      <c r="G91" s="28"/>
      <c r="H91" s="29" t="str">
        <f t="shared" ca="1" si="11"/>
        <v>192.168.10.360</v>
      </c>
      <c r="I91" s="11"/>
      <c r="J91" s="6">
        <f t="shared" ca="1" si="12"/>
        <v>13</v>
      </c>
      <c r="K91" s="7" t="str">
        <f t="shared" ca="1" si="13"/>
        <v>---5B-02-51</v>
      </c>
    </row>
    <row r="92" spans="1:11" ht="18" customHeight="1">
      <c r="A92" s="31"/>
      <c r="B92" s="27" t="str">
        <f t="shared" si="8"/>
        <v>DRC - Cabinet L12 / 179-180</v>
      </c>
      <c r="C92" s="32"/>
      <c r="D92" s="29" t="str">
        <f t="shared" ca="1" si="9"/>
        <v>SRV-0091</v>
      </c>
      <c r="E92" s="32"/>
      <c r="F92" s="29" t="str">
        <f t="shared" ca="1" si="10"/>
        <v>NIC 90</v>
      </c>
      <c r="G92" s="28"/>
      <c r="H92" s="29" t="str">
        <f t="shared" ca="1" si="11"/>
        <v>192.168.10.367</v>
      </c>
      <c r="I92" s="11"/>
      <c r="J92" s="6">
        <f t="shared" ca="1" si="12"/>
        <v>3</v>
      </c>
      <c r="K92" s="7" t="str">
        <f t="shared" ca="1" si="13"/>
        <v>DR-C -- -5C-94-21</v>
      </c>
    </row>
    <row r="93" spans="1:11" ht="18" customHeight="1">
      <c r="A93" s="31"/>
      <c r="B93" s="27" t="str">
        <f t="shared" si="8"/>
        <v>DRC - Cabinet L12 / 181-182</v>
      </c>
      <c r="C93" s="32"/>
      <c r="D93" s="29" t="str">
        <f t="shared" ca="1" si="9"/>
        <v>SRV-0092</v>
      </c>
      <c r="E93" s="32"/>
      <c r="F93" s="29" t="str">
        <f t="shared" ca="1" si="10"/>
        <v>NIC 91</v>
      </c>
      <c r="G93" s="28"/>
      <c r="H93" s="29" t="str">
        <f t="shared" ca="1" si="11"/>
        <v>192.168.10.369</v>
      </c>
      <c r="I93" s="11"/>
      <c r="J93" s="6">
        <f t="shared" ca="1" si="12"/>
        <v>7</v>
      </c>
      <c r="K93" s="7" t="str">
        <f t="shared" ca="1" si="13"/>
        <v>---5D-FF-C8</v>
      </c>
    </row>
    <row r="94" spans="1:11" ht="18" customHeight="1">
      <c r="A94" s="31"/>
      <c r="B94" s="27" t="str">
        <f t="shared" si="8"/>
        <v>DRC - Cabinet L12 / 183-184</v>
      </c>
      <c r="C94" s="32"/>
      <c r="D94" s="29" t="str">
        <f t="shared" ca="1" si="9"/>
        <v>SRV-0093</v>
      </c>
      <c r="E94" s="32"/>
      <c r="F94" s="29" t="str">
        <f t="shared" ca="1" si="10"/>
        <v>NIC 92</v>
      </c>
      <c r="G94" s="28"/>
      <c r="H94" s="29" t="str">
        <f t="shared" ca="1" si="11"/>
        <v>192.168.10.372</v>
      </c>
      <c r="I94" s="11"/>
      <c r="J94" s="6">
        <f t="shared" ca="1" si="12"/>
        <v>9</v>
      </c>
      <c r="K94" s="7" t="str">
        <f t="shared" ca="1" si="13"/>
        <v>---5E-FC-33</v>
      </c>
    </row>
    <row r="95" spans="1:11" ht="18" customHeight="1">
      <c r="A95" s="31"/>
      <c r="B95" s="27" t="str">
        <f t="shared" si="8"/>
        <v>DRC - Cabinet L12 / 185-186</v>
      </c>
      <c r="C95" s="32"/>
      <c r="D95" s="29" t="str">
        <f t="shared" ca="1" si="9"/>
        <v>SRV-0094</v>
      </c>
      <c r="E95" s="32"/>
      <c r="F95" s="29" t="str">
        <f t="shared" ca="1" si="10"/>
        <v>NIC 93</v>
      </c>
      <c r="G95" s="28"/>
      <c r="H95" s="29" t="str">
        <f t="shared" ca="1" si="11"/>
        <v>192.168.10.379</v>
      </c>
      <c r="I95" s="11"/>
      <c r="J95" s="6">
        <f t="shared" ca="1" si="12"/>
        <v>11</v>
      </c>
      <c r="K95" s="7" t="str">
        <f t="shared" ca="1" si="13"/>
        <v>---5F-DF-76</v>
      </c>
    </row>
    <row r="96" spans="1:11" ht="18" customHeight="1">
      <c r="A96" s="31"/>
      <c r="B96" s="27" t="str">
        <f t="shared" si="8"/>
        <v>DRC - Cabinet L12 / 187-188</v>
      </c>
      <c r="C96" s="32"/>
      <c r="D96" s="29" t="str">
        <f t="shared" ca="1" si="9"/>
        <v>SRV-0095</v>
      </c>
      <c r="E96" s="32"/>
      <c r="F96" s="29" t="str">
        <f t="shared" ca="1" si="10"/>
        <v>NIC 94</v>
      </c>
      <c r="G96" s="28"/>
      <c r="H96" s="29" t="str">
        <f t="shared" ca="1" si="11"/>
        <v>192.168.10.382</v>
      </c>
      <c r="I96" s="11"/>
      <c r="J96" s="6">
        <f t="shared" ca="1" si="12"/>
        <v>13</v>
      </c>
      <c r="K96" s="7" t="str">
        <f t="shared" ca="1" si="13"/>
        <v>---60-CA-38</v>
      </c>
    </row>
    <row r="97" spans="1:11" ht="18" customHeight="1">
      <c r="A97" s="31"/>
      <c r="B97" s="27" t="str">
        <f t="shared" si="8"/>
        <v>DRC - Cabinet L12 / 189-190</v>
      </c>
      <c r="C97" s="32"/>
      <c r="D97" s="29" t="str">
        <f t="shared" ca="1" si="9"/>
        <v>SRV-0096</v>
      </c>
      <c r="E97" s="32"/>
      <c r="F97" s="29" t="str">
        <f t="shared" ca="1" si="10"/>
        <v>NIC 95</v>
      </c>
      <c r="G97" s="28"/>
      <c r="H97" s="29" t="str">
        <f t="shared" ca="1" si="11"/>
        <v>192.168.10.387</v>
      </c>
      <c r="I97" s="11"/>
      <c r="J97" s="6">
        <f t="shared" ca="1" si="12"/>
        <v>10</v>
      </c>
      <c r="K97" s="7" t="str">
        <f t="shared" ca="1" si="13"/>
        <v>---61-61-D0</v>
      </c>
    </row>
    <row r="98" spans="1:11" ht="18" customHeight="1">
      <c r="A98" s="31"/>
      <c r="B98" s="27" t="str">
        <f t="shared" si="8"/>
        <v>DRC - Cabinet L12 / 191-192</v>
      </c>
      <c r="C98" s="32"/>
      <c r="D98" s="29" t="str">
        <f t="shared" ca="1" si="9"/>
        <v>SRV-0097</v>
      </c>
      <c r="E98" s="32"/>
      <c r="F98" s="29" t="str">
        <f t="shared" ca="1" si="10"/>
        <v>NIC 96</v>
      </c>
      <c r="G98" s="28"/>
      <c r="H98" s="29" t="str">
        <f t="shared" ca="1" si="11"/>
        <v>192.168.10.389</v>
      </c>
      <c r="I98" s="11"/>
      <c r="J98" s="6">
        <f t="shared" ca="1" si="12"/>
        <v>14</v>
      </c>
      <c r="K98" s="7" t="str">
        <f t="shared" ca="1" si="13"/>
        <v>---62-3D-F8</v>
      </c>
    </row>
    <row r="99" spans="1:11" ht="18" customHeight="1">
      <c r="A99" s="31"/>
      <c r="B99" s="27" t="str">
        <f t="shared" si="8"/>
        <v>DRC - Cabinet L12 / 193-194</v>
      </c>
      <c r="C99" s="32"/>
      <c r="D99" s="29" t="str">
        <f t="shared" ca="1" si="9"/>
        <v>SRV-0098</v>
      </c>
      <c r="E99" s="32"/>
      <c r="F99" s="29" t="str">
        <f t="shared" ca="1" si="10"/>
        <v>NIC 97</v>
      </c>
      <c r="G99" s="28"/>
      <c r="H99" s="29" t="str">
        <f t="shared" ca="1" si="11"/>
        <v>192.168.10.392</v>
      </c>
      <c r="I99" s="11"/>
      <c r="J99" s="6">
        <f t="shared" ca="1" si="12"/>
        <v>15</v>
      </c>
      <c r="K99" s="7" t="str">
        <f t="shared" ca="1" si="13"/>
        <v>---63-94-54</v>
      </c>
    </row>
    <row r="100" spans="1:11" ht="18" customHeight="1">
      <c r="A100" s="31"/>
      <c r="B100" s="27" t="str">
        <f t="shared" si="8"/>
        <v>DRC - Cabinet L12 / 195-196</v>
      </c>
      <c r="C100" s="32"/>
      <c r="D100" s="29" t="str">
        <f t="shared" ca="1" si="9"/>
        <v>SRV-0099</v>
      </c>
      <c r="E100" s="32"/>
      <c r="F100" s="29" t="str">
        <f t="shared" ca="1" si="10"/>
        <v>NIC 98</v>
      </c>
      <c r="G100" s="28"/>
      <c r="H100" s="29" t="str">
        <f t="shared" ca="1" si="11"/>
        <v>192.168.10.396</v>
      </c>
      <c r="I100" s="11"/>
      <c r="J100" s="6">
        <f t="shared" ca="1" si="12"/>
        <v>15</v>
      </c>
      <c r="K100" s="7" t="str">
        <f t="shared" ca="1" si="13"/>
        <v>---64-4B-8B</v>
      </c>
    </row>
    <row r="101" spans="1:11" ht="18" customHeight="1">
      <c r="A101" s="31"/>
      <c r="B101" s="27" t="str">
        <f t="shared" si="8"/>
        <v>DRC - Cabinet L12 / 197-198</v>
      </c>
      <c r="C101" s="32"/>
      <c r="D101" s="29" t="str">
        <f t="shared" ca="1" si="9"/>
        <v>SRV-0100</v>
      </c>
      <c r="E101" s="32"/>
      <c r="F101" s="29" t="str">
        <f t="shared" ca="1" si="10"/>
        <v>NIC 99</v>
      </c>
      <c r="G101" s="28"/>
      <c r="H101" s="29" t="str">
        <f t="shared" ca="1" si="11"/>
        <v>192.168.10.400</v>
      </c>
      <c r="I101" s="11"/>
      <c r="J101" s="6">
        <f t="shared" ca="1" si="12"/>
        <v>14</v>
      </c>
      <c r="K101" s="7" t="str">
        <f t="shared" ca="1" si="13"/>
        <v>---65-18-82</v>
      </c>
    </row>
    <row r="102" spans="1:11" ht="18" customHeight="1">
      <c r="A102" s="31"/>
      <c r="B102" s="27" t="str">
        <f t="shared" si="8"/>
        <v>DRC - Cabinet L12 / 199-200</v>
      </c>
      <c r="C102" s="32"/>
      <c r="D102" s="29" t="str">
        <f t="shared" ca="1" si="9"/>
        <v>SRV-0101</v>
      </c>
      <c r="E102" s="32"/>
      <c r="F102" s="29" t="str">
        <f t="shared" ca="1" si="10"/>
        <v>NIC 100</v>
      </c>
      <c r="G102" s="28"/>
      <c r="H102" s="29" t="str">
        <f t="shared" ca="1" si="11"/>
        <v>192.168.10.404</v>
      </c>
      <c r="I102" s="11"/>
      <c r="J102" s="6">
        <f t="shared" ca="1" si="12"/>
        <v>13</v>
      </c>
      <c r="K102" s="7" t="str">
        <f t="shared" ca="1" si="13"/>
        <v>---66-51-67</v>
      </c>
    </row>
    <row r="103" spans="1:11" ht="18" customHeight="1">
      <c r="A103" s="31"/>
      <c r="B103" s="27" t="str">
        <f t="shared" si="8"/>
        <v>DRC - Cabinet L12 / 201-202</v>
      </c>
      <c r="C103" s="32"/>
      <c r="D103" s="29" t="str">
        <f t="shared" ca="1" si="9"/>
        <v>SRV-0102</v>
      </c>
      <c r="E103" s="32"/>
      <c r="F103" s="29" t="str">
        <f t="shared" ca="1" si="10"/>
        <v>NIC 101</v>
      </c>
      <c r="G103" s="28"/>
      <c r="H103" s="29" t="str">
        <f t="shared" ca="1" si="11"/>
        <v>192.168.10.409</v>
      </c>
      <c r="I103" s="11"/>
      <c r="J103" s="6">
        <f t="shared" ca="1" si="12"/>
        <v>7</v>
      </c>
      <c r="K103" s="7" t="str">
        <f t="shared" ca="1" si="13"/>
        <v>---67-94-8B</v>
      </c>
    </row>
    <row r="104" spans="1:11" ht="18" customHeight="1">
      <c r="A104" s="31"/>
      <c r="B104" s="27" t="str">
        <f t="shared" si="8"/>
        <v>DRC - Cabinet L12 / 203-204</v>
      </c>
      <c r="C104" s="32"/>
      <c r="D104" s="29" t="str">
        <f t="shared" ca="1" si="9"/>
        <v>SRV-0103</v>
      </c>
      <c r="E104" s="32"/>
      <c r="F104" s="29" t="str">
        <f t="shared" ca="1" si="10"/>
        <v>NIC 102</v>
      </c>
      <c r="G104" s="28"/>
      <c r="H104" s="29" t="str">
        <f t="shared" ca="1" si="11"/>
        <v>192.168.10.413</v>
      </c>
      <c r="I104" s="11"/>
      <c r="J104" s="6">
        <f t="shared" ca="1" si="12"/>
        <v>9</v>
      </c>
      <c r="K104" s="7" t="str">
        <f t="shared" ca="1" si="13"/>
        <v>---68-1D-06</v>
      </c>
    </row>
    <row r="105" spans="1:11" ht="18" customHeight="1">
      <c r="A105" s="31"/>
      <c r="B105" s="27" t="str">
        <f t="shared" si="8"/>
        <v>DRC - Cabinet L12 / 205-206</v>
      </c>
      <c r="C105" s="32"/>
      <c r="D105" s="29" t="str">
        <f t="shared" ca="1" si="9"/>
        <v>SRV-0104</v>
      </c>
      <c r="E105" s="32"/>
      <c r="F105" s="29" t="str">
        <f t="shared" ca="1" si="10"/>
        <v>NIC 103</v>
      </c>
      <c r="G105" s="28"/>
      <c r="H105" s="29" t="str">
        <f t="shared" ca="1" si="11"/>
        <v>192.168.10.416</v>
      </c>
      <c r="I105" s="11"/>
      <c r="J105" s="6">
        <f t="shared" ca="1" si="12"/>
        <v>10</v>
      </c>
      <c r="K105" s="7" t="str">
        <f t="shared" ca="1" si="13"/>
        <v>---69-6A-9F</v>
      </c>
    </row>
    <row r="106" spans="1:11" ht="18" customHeight="1">
      <c r="A106" s="31"/>
      <c r="B106" s="27" t="str">
        <f t="shared" si="8"/>
        <v>DRC - Cabinet L12 / 207-208</v>
      </c>
      <c r="C106" s="32"/>
      <c r="D106" s="29" t="str">
        <f t="shared" ca="1" si="9"/>
        <v>SRV-0105</v>
      </c>
      <c r="E106" s="32"/>
      <c r="F106" s="29" t="str">
        <f t="shared" ca="1" si="10"/>
        <v>NIC 104</v>
      </c>
      <c r="G106" s="28"/>
      <c r="H106" s="29" t="str">
        <f t="shared" ca="1" si="11"/>
        <v>192.168.10.420</v>
      </c>
      <c r="I106" s="11"/>
      <c r="J106" s="6">
        <f t="shared" ca="1" si="12"/>
        <v>5</v>
      </c>
      <c r="K106" s="7" t="str">
        <f t="shared" ca="1" si="13"/>
        <v>---6A-4D-8F</v>
      </c>
    </row>
    <row r="107" spans="1:11" ht="18" customHeight="1">
      <c r="A107" s="31"/>
      <c r="B107" s="27" t="str">
        <f t="shared" si="8"/>
        <v>DRC - Cabinet L12 / 209-210</v>
      </c>
      <c r="C107" s="32"/>
      <c r="D107" s="29" t="str">
        <f t="shared" ca="1" si="9"/>
        <v>SRV-0106</v>
      </c>
      <c r="E107" s="32"/>
      <c r="F107" s="29" t="str">
        <f t="shared" ca="1" si="10"/>
        <v>NIC 105</v>
      </c>
      <c r="G107" s="28"/>
      <c r="H107" s="29" t="str">
        <f t="shared" ca="1" si="11"/>
        <v>192.168.10.424</v>
      </c>
      <c r="I107" s="11"/>
      <c r="J107" s="6">
        <f t="shared" ca="1" si="12"/>
        <v>14</v>
      </c>
      <c r="K107" s="7" t="str">
        <f t="shared" ca="1" si="13"/>
        <v>---6B-C6-BE</v>
      </c>
    </row>
    <row r="108" spans="1:11" ht="18" customHeight="1">
      <c r="A108" s="31"/>
      <c r="B108" s="27" t="str">
        <f t="shared" si="8"/>
        <v>DRC - Cabinet L12 / 211-212</v>
      </c>
      <c r="C108" s="32"/>
      <c r="D108" s="29" t="str">
        <f t="shared" ca="1" si="9"/>
        <v>SRV-0107</v>
      </c>
      <c r="E108" s="32"/>
      <c r="F108" s="29" t="str">
        <f t="shared" ca="1" si="10"/>
        <v>NIC 106</v>
      </c>
      <c r="G108" s="28"/>
      <c r="H108" s="29" t="str">
        <f t="shared" ca="1" si="11"/>
        <v>192.168.10.430</v>
      </c>
      <c r="I108" s="11"/>
      <c r="J108" s="6">
        <f t="shared" ca="1" si="12"/>
        <v>5</v>
      </c>
      <c r="K108" s="7" t="str">
        <f t="shared" ca="1" si="13"/>
        <v>---6C-85-93</v>
      </c>
    </row>
    <row r="109" spans="1:11" ht="18" customHeight="1">
      <c r="A109" s="31"/>
      <c r="B109" s="27" t="str">
        <f t="shared" si="8"/>
        <v>DRC - Cabinet L12 / 213-214</v>
      </c>
      <c r="C109" s="32"/>
      <c r="D109" s="29" t="str">
        <f t="shared" ca="1" si="9"/>
        <v>SRV-0108</v>
      </c>
      <c r="E109" s="32"/>
      <c r="F109" s="29" t="str">
        <f t="shared" ca="1" si="10"/>
        <v>NIC 107</v>
      </c>
      <c r="G109" s="28"/>
      <c r="H109" s="29" t="str">
        <f t="shared" ca="1" si="11"/>
        <v>192.168.10.435</v>
      </c>
      <c r="I109" s="11"/>
      <c r="J109" s="6">
        <f t="shared" ca="1" si="12"/>
        <v>11</v>
      </c>
      <c r="K109" s="7" t="str">
        <f t="shared" ca="1" si="13"/>
        <v>---6D-90-7D</v>
      </c>
    </row>
    <row r="110" spans="1:11" ht="18" customHeight="1">
      <c r="A110" s="31"/>
      <c r="B110" s="27" t="str">
        <f t="shared" si="8"/>
        <v>DRC - Cabinet L12 / 215-216</v>
      </c>
      <c r="C110" s="32"/>
      <c r="D110" s="29" t="str">
        <f t="shared" ca="1" si="9"/>
        <v>SRV-0109</v>
      </c>
      <c r="E110" s="32"/>
      <c r="F110" s="29" t="str">
        <f t="shared" ca="1" si="10"/>
        <v>NIC 108</v>
      </c>
      <c r="G110" s="28"/>
      <c r="H110" s="29" t="str">
        <f t="shared" ca="1" si="11"/>
        <v>192.168.10.437</v>
      </c>
      <c r="I110" s="11"/>
      <c r="J110" s="6">
        <f t="shared" ca="1" si="12"/>
        <v>6</v>
      </c>
      <c r="K110" s="7" t="str">
        <f t="shared" ca="1" si="13"/>
        <v>---6E-3B-74</v>
      </c>
    </row>
    <row r="111" spans="1:11" ht="18" customHeight="1">
      <c r="A111" s="31"/>
      <c r="B111" s="27" t="str">
        <f t="shared" si="8"/>
        <v>DRC - Cabinet L12 / 217-218</v>
      </c>
      <c r="C111" s="32"/>
      <c r="D111" s="29" t="str">
        <f t="shared" ca="1" si="9"/>
        <v>SRV-0110</v>
      </c>
      <c r="E111" s="32"/>
      <c r="F111" s="29" t="str">
        <f t="shared" ca="1" si="10"/>
        <v>NIC 109</v>
      </c>
      <c r="G111" s="28"/>
      <c r="H111" s="29" t="str">
        <f t="shared" ca="1" si="11"/>
        <v>192.168.10.442</v>
      </c>
      <c r="I111" s="11"/>
      <c r="J111" s="6">
        <f t="shared" ca="1" si="12"/>
        <v>7</v>
      </c>
      <c r="K111" s="7" t="str">
        <f t="shared" ca="1" si="13"/>
        <v>---6F-E6-B8</v>
      </c>
    </row>
    <row r="112" spans="1:11" ht="18" customHeight="1">
      <c r="A112" s="31"/>
      <c r="B112" s="27" t="str">
        <f t="shared" si="8"/>
        <v>DRC - Cabinet L12 / 219-220</v>
      </c>
      <c r="C112" s="32"/>
      <c r="D112" s="29" t="str">
        <f t="shared" ca="1" si="9"/>
        <v>SRV-0111</v>
      </c>
      <c r="E112" s="32"/>
      <c r="F112" s="29" t="str">
        <f t="shared" ca="1" si="10"/>
        <v>NIC 110</v>
      </c>
      <c r="G112" s="28"/>
      <c r="H112" s="29" t="str">
        <f t="shared" ca="1" si="11"/>
        <v>192.168.10.446</v>
      </c>
      <c r="I112" s="11"/>
      <c r="J112" s="6">
        <f t="shared" ca="1" si="12"/>
        <v>11</v>
      </c>
      <c r="K112" s="7" t="str">
        <f t="shared" ca="1" si="13"/>
        <v>---70-5F-20</v>
      </c>
    </row>
    <row r="113" spans="1:11" ht="18" customHeight="1">
      <c r="A113" s="31"/>
      <c r="B113" s="27" t="str">
        <f t="shared" si="8"/>
        <v>DRC - Cabinet L12 / 221-222</v>
      </c>
      <c r="C113" s="32"/>
      <c r="D113" s="29" t="str">
        <f t="shared" ca="1" si="9"/>
        <v>SRV-0112</v>
      </c>
      <c r="E113" s="32"/>
      <c r="F113" s="29" t="str">
        <f t="shared" ca="1" si="10"/>
        <v>NIC 111</v>
      </c>
      <c r="G113" s="28"/>
      <c r="H113" s="29" t="str">
        <f t="shared" ca="1" si="11"/>
        <v>192.168.10.448</v>
      </c>
      <c r="I113" s="11"/>
      <c r="J113" s="6">
        <f t="shared" ca="1" si="12"/>
        <v>13</v>
      </c>
      <c r="K113" s="7" t="str">
        <f t="shared" ca="1" si="13"/>
        <v>---71-4E-48</v>
      </c>
    </row>
    <row r="114" spans="1:11" ht="18" customHeight="1">
      <c r="A114" s="31"/>
      <c r="B114" s="27" t="str">
        <f t="shared" si="8"/>
        <v>DRC - Cabinet L12 / 223-224</v>
      </c>
      <c r="C114" s="32"/>
      <c r="D114" s="29" t="str">
        <f t="shared" ca="1" si="9"/>
        <v>SRV-0113</v>
      </c>
      <c r="E114" s="32"/>
      <c r="F114" s="29" t="str">
        <f t="shared" ca="1" si="10"/>
        <v>NIC 112</v>
      </c>
      <c r="G114" s="28"/>
      <c r="H114" s="29" t="str">
        <f t="shared" ca="1" si="11"/>
        <v>192.168.10.455</v>
      </c>
      <c r="I114" s="11"/>
      <c r="J114" s="6">
        <f t="shared" ca="1" si="12"/>
        <v>9</v>
      </c>
      <c r="K114" s="7" t="str">
        <f t="shared" ca="1" si="13"/>
        <v>---72-AC-15</v>
      </c>
    </row>
    <row r="115" spans="1:11" ht="18" customHeight="1">
      <c r="A115" s="31"/>
      <c r="B115" s="27" t="str">
        <f t="shared" si="8"/>
        <v>DRC - Cabinet L12 / 225-226</v>
      </c>
      <c r="C115" s="32"/>
      <c r="D115" s="29" t="str">
        <f t="shared" ca="1" si="9"/>
        <v>SRV-0114</v>
      </c>
      <c r="E115" s="32"/>
      <c r="F115" s="29" t="str">
        <f t="shared" ca="1" si="10"/>
        <v>NIC 113</v>
      </c>
      <c r="G115" s="28"/>
      <c r="H115" s="29" t="str">
        <f t="shared" ca="1" si="11"/>
        <v>192.168.10.458</v>
      </c>
      <c r="I115" s="11"/>
      <c r="J115" s="6">
        <f t="shared" ca="1" si="12"/>
        <v>4</v>
      </c>
      <c r="K115" s="7" t="str">
        <f t="shared" ca="1" si="13"/>
        <v>2---73-B2-BF</v>
      </c>
    </row>
    <row r="116" spans="1:11" ht="18" customHeight="1">
      <c r="A116" s="31"/>
      <c r="B116" s="27" t="str">
        <f t="shared" si="8"/>
        <v>DRC - Cabinet L12 / 227-228</v>
      </c>
      <c r="C116" s="32"/>
      <c r="D116" s="29" t="str">
        <f t="shared" ca="1" si="9"/>
        <v>SRV-0115</v>
      </c>
      <c r="E116" s="32"/>
      <c r="F116" s="29" t="str">
        <f t="shared" ca="1" si="10"/>
        <v>NIC 114</v>
      </c>
      <c r="G116" s="28"/>
      <c r="H116" s="29" t="str">
        <f t="shared" ca="1" si="11"/>
        <v>192.168.10.463</v>
      </c>
      <c r="I116" s="11"/>
      <c r="J116" s="6">
        <f t="shared" ca="1" si="12"/>
        <v>9</v>
      </c>
      <c r="K116" s="7" t="str">
        <f t="shared" ca="1" si="13"/>
        <v>---74-EF-B1</v>
      </c>
    </row>
    <row r="117" spans="1:11" ht="18" customHeight="1">
      <c r="A117" s="31"/>
      <c r="B117" s="27" t="str">
        <f t="shared" si="8"/>
        <v>DRC - Cabinet L12 / 229-230</v>
      </c>
      <c r="C117" s="32"/>
      <c r="D117" s="29" t="str">
        <f t="shared" ca="1" si="9"/>
        <v>SRV-0116</v>
      </c>
      <c r="E117" s="32"/>
      <c r="F117" s="29" t="str">
        <f t="shared" ca="1" si="10"/>
        <v>NIC 115</v>
      </c>
      <c r="G117" s="28"/>
      <c r="H117" s="29" t="str">
        <f t="shared" ca="1" si="11"/>
        <v>192.168.10.467</v>
      </c>
      <c r="I117" s="11"/>
      <c r="J117" s="6">
        <f t="shared" ca="1" si="12"/>
        <v>17</v>
      </c>
      <c r="K117" s="7" t="str">
        <f t="shared" ca="1" si="13"/>
        <v>---75-15-CD</v>
      </c>
    </row>
    <row r="118" spans="1:11" ht="18" customHeight="1">
      <c r="A118" s="31"/>
      <c r="B118" s="27" t="str">
        <f t="shared" si="8"/>
        <v>DRC - Cabinet L12 / 231-232</v>
      </c>
      <c r="C118" s="32"/>
      <c r="D118" s="29" t="str">
        <f t="shared" ca="1" si="9"/>
        <v>SRV-0117</v>
      </c>
      <c r="E118" s="32"/>
      <c r="F118" s="29" t="str">
        <f t="shared" ca="1" si="10"/>
        <v>NIC 116</v>
      </c>
      <c r="G118" s="28"/>
      <c r="H118" s="29" t="str">
        <f t="shared" ca="1" si="11"/>
        <v>192.168.10.468</v>
      </c>
      <c r="I118" s="11"/>
      <c r="J118" s="6">
        <f t="shared" ca="1" si="12"/>
        <v>12</v>
      </c>
      <c r="K118" s="7" t="str">
        <f t="shared" ca="1" si="13"/>
        <v>---76-9F-8C</v>
      </c>
    </row>
    <row r="119" spans="1:11" ht="18" customHeight="1">
      <c r="A119" s="31"/>
      <c r="B119" s="27" t="str">
        <f t="shared" si="8"/>
        <v>DRC - Cabinet L12 / 233-234</v>
      </c>
      <c r="C119" s="32"/>
      <c r="D119" s="29" t="str">
        <f t="shared" ca="1" si="9"/>
        <v>SRV-0118</v>
      </c>
      <c r="E119" s="32"/>
      <c r="F119" s="29" t="str">
        <f t="shared" ca="1" si="10"/>
        <v>NIC 117</v>
      </c>
      <c r="G119" s="28"/>
      <c r="H119" s="29" t="str">
        <f t="shared" ca="1" si="11"/>
        <v>192.168.10.475</v>
      </c>
      <c r="I119" s="11"/>
      <c r="J119" s="6">
        <f t="shared" ca="1" si="12"/>
        <v>4</v>
      </c>
      <c r="K119" s="7" t="str">
        <f t="shared" ca="1" si="13"/>
        <v>2---77-69-6E</v>
      </c>
    </row>
    <row r="120" spans="1:11" ht="18" customHeight="1">
      <c r="A120" s="31"/>
      <c r="B120" s="27" t="str">
        <f t="shared" si="8"/>
        <v>DRC - Cabinet L12 / 235-236</v>
      </c>
      <c r="C120" s="32"/>
      <c r="D120" s="29" t="str">
        <f t="shared" ca="1" si="9"/>
        <v>SRV-0119</v>
      </c>
      <c r="E120" s="32"/>
      <c r="F120" s="29" t="str">
        <f t="shared" ca="1" si="10"/>
        <v>NIC 118</v>
      </c>
      <c r="G120" s="28"/>
      <c r="H120" s="29" t="str">
        <f t="shared" ca="1" si="11"/>
        <v>192.168.10.479</v>
      </c>
      <c r="I120" s="11"/>
      <c r="J120" s="6">
        <f t="shared" ca="1" si="12"/>
        <v>3</v>
      </c>
      <c r="K120" s="7" t="str">
        <f t="shared" ca="1" si="13"/>
        <v>DR-C -- -78-E6-F8</v>
      </c>
    </row>
    <row r="121" spans="1:11" ht="18" customHeight="1">
      <c r="A121" s="31"/>
      <c r="B121" s="27" t="str">
        <f t="shared" si="8"/>
        <v>DRC - Cabinet L12 / 237-238</v>
      </c>
      <c r="C121" s="32"/>
      <c r="D121" s="29" t="str">
        <f t="shared" ca="1" si="9"/>
        <v>SRV-0120</v>
      </c>
      <c r="E121" s="32"/>
      <c r="F121" s="29" t="str">
        <f t="shared" ca="1" si="10"/>
        <v>NIC 119</v>
      </c>
      <c r="G121" s="28"/>
      <c r="H121" s="29" t="str">
        <f t="shared" ca="1" si="11"/>
        <v>192.168.10.480</v>
      </c>
      <c r="I121" s="11"/>
      <c r="J121" s="6">
        <f t="shared" ca="1" si="12"/>
        <v>7</v>
      </c>
      <c r="K121" s="7" t="str">
        <f t="shared" ca="1" si="13"/>
        <v>---79-2B-6F</v>
      </c>
    </row>
    <row r="122" spans="1:11" ht="18" customHeight="1">
      <c r="A122" s="31"/>
      <c r="B122" s="27" t="str">
        <f t="shared" si="8"/>
        <v>DRC - Cabinet L12 / 239-240</v>
      </c>
      <c r="C122" s="32"/>
      <c r="D122" s="29" t="str">
        <f t="shared" ca="1" si="9"/>
        <v>SRV-0121</v>
      </c>
      <c r="E122" s="32"/>
      <c r="F122" s="29" t="str">
        <f t="shared" ca="1" si="10"/>
        <v>NIC 120</v>
      </c>
      <c r="G122" s="28"/>
      <c r="H122" s="29" t="str">
        <f t="shared" ca="1" si="11"/>
        <v>192.168.10.484</v>
      </c>
      <c r="I122" s="11"/>
      <c r="J122" s="6">
        <f t="shared" ca="1" si="12"/>
        <v>11</v>
      </c>
      <c r="K122" s="7" t="str">
        <f t="shared" ca="1" si="13"/>
        <v>---7A-DC-CB</v>
      </c>
    </row>
    <row r="123" spans="1:11" ht="18" customHeight="1">
      <c r="A123" s="31"/>
      <c r="B123" s="27" t="str">
        <f t="shared" si="8"/>
        <v>DRC - Cabinet L12 / 241-242</v>
      </c>
      <c r="C123" s="32"/>
      <c r="D123" s="29" t="str">
        <f t="shared" ca="1" si="9"/>
        <v>SRV-0122</v>
      </c>
      <c r="E123" s="32"/>
      <c r="F123" s="29" t="str">
        <f t="shared" ca="1" si="10"/>
        <v>NIC 121</v>
      </c>
      <c r="G123" s="28"/>
      <c r="H123" s="29" t="str">
        <f t="shared" ca="1" si="11"/>
        <v>192.168.10.491</v>
      </c>
      <c r="I123" s="11"/>
      <c r="J123" s="6">
        <f t="shared" ca="1" si="12"/>
        <v>14</v>
      </c>
      <c r="K123" s="7" t="str">
        <f t="shared" ca="1" si="13"/>
        <v>---7B-66-54</v>
      </c>
    </row>
    <row r="124" spans="1:11" ht="18" customHeight="1">
      <c r="A124" s="31"/>
      <c r="B124" s="27" t="str">
        <f t="shared" si="8"/>
        <v>DRC - Cabinet L12 / 243-244</v>
      </c>
      <c r="C124" s="32"/>
      <c r="D124" s="29" t="str">
        <f t="shared" ca="1" si="9"/>
        <v>SRV-0123</v>
      </c>
      <c r="E124" s="32"/>
      <c r="F124" s="29" t="str">
        <f t="shared" ca="1" si="10"/>
        <v>NIC 122</v>
      </c>
      <c r="G124" s="28"/>
      <c r="H124" s="29" t="str">
        <f t="shared" ca="1" si="11"/>
        <v>192.168.10.492</v>
      </c>
      <c r="I124" s="11"/>
      <c r="J124" s="6">
        <f t="shared" ca="1" si="12"/>
        <v>11</v>
      </c>
      <c r="K124" s="7" t="str">
        <f t="shared" ca="1" si="13"/>
        <v>---7C-2A-8D</v>
      </c>
    </row>
    <row r="125" spans="1:11" ht="18" customHeight="1">
      <c r="A125" s="31"/>
      <c r="B125" s="27" t="str">
        <f t="shared" si="8"/>
        <v>DRC - Cabinet L12 / 245-246</v>
      </c>
      <c r="C125" s="32"/>
      <c r="D125" s="29" t="str">
        <f t="shared" ca="1" si="9"/>
        <v>SRV-0124</v>
      </c>
      <c r="E125" s="32"/>
      <c r="F125" s="29" t="str">
        <f t="shared" ca="1" si="10"/>
        <v>NIC 123</v>
      </c>
      <c r="G125" s="28"/>
      <c r="H125" s="29" t="str">
        <f t="shared" ca="1" si="11"/>
        <v>192.168.10.498</v>
      </c>
      <c r="I125" s="11"/>
      <c r="J125" s="6">
        <f t="shared" ca="1" si="12"/>
        <v>14</v>
      </c>
      <c r="K125" s="7" t="str">
        <f t="shared" ca="1" si="13"/>
        <v>---7D-B0-74</v>
      </c>
    </row>
    <row r="126" spans="1:11" ht="18" customHeight="1">
      <c r="A126" s="31"/>
      <c r="B126" s="27" t="str">
        <f t="shared" si="8"/>
        <v>DRC - Cabinet L12 / 247-248</v>
      </c>
      <c r="C126" s="32"/>
      <c r="D126" s="29" t="str">
        <f t="shared" ca="1" si="9"/>
        <v>SRV-0125</v>
      </c>
      <c r="E126" s="32"/>
      <c r="F126" s="29" t="str">
        <f t="shared" ca="1" si="10"/>
        <v>NIC 124</v>
      </c>
      <c r="G126" s="28"/>
      <c r="H126" s="29" t="str">
        <f t="shared" ca="1" si="11"/>
        <v>192.168.10.500</v>
      </c>
      <c r="I126" s="11"/>
      <c r="J126" s="6">
        <f t="shared" ca="1" si="12"/>
        <v>13</v>
      </c>
      <c r="K126" s="7" t="str">
        <f t="shared" ca="1" si="13"/>
        <v>---7E-E2-62</v>
      </c>
    </row>
    <row r="127" spans="1:11" ht="18" customHeight="1">
      <c r="A127" s="31"/>
      <c r="B127" s="27" t="str">
        <f t="shared" si="8"/>
        <v>DRC - Cabinet L12 / 249-250</v>
      </c>
      <c r="C127" s="32"/>
      <c r="D127" s="29" t="str">
        <f t="shared" ca="1" si="9"/>
        <v>SRV-0126</v>
      </c>
      <c r="E127" s="32"/>
      <c r="F127" s="29" t="str">
        <f t="shared" ca="1" si="10"/>
        <v>NIC 125</v>
      </c>
      <c r="G127" s="28"/>
      <c r="H127" s="29" t="str">
        <f t="shared" ca="1" si="11"/>
        <v>192.168.10.507</v>
      </c>
      <c r="I127" s="11"/>
      <c r="J127" s="6">
        <f t="shared" ca="1" si="12"/>
        <v>4</v>
      </c>
      <c r="K127" s="7" t="str">
        <f t="shared" ca="1" si="13"/>
        <v>2---7F-BE-C7</v>
      </c>
    </row>
    <row r="128" spans="1:11" ht="18" customHeight="1">
      <c r="A128" s="31"/>
      <c r="B128" s="27" t="str">
        <f t="shared" si="8"/>
        <v>DRC - Cabinet L12 / 251-252</v>
      </c>
      <c r="C128" s="32"/>
      <c r="D128" s="29" t="str">
        <f t="shared" ca="1" si="9"/>
        <v>SRV-0127</v>
      </c>
      <c r="E128" s="32"/>
      <c r="F128" s="29" t="str">
        <f t="shared" ca="1" si="10"/>
        <v>NIC 126</v>
      </c>
      <c r="G128" s="28"/>
      <c r="H128" s="29" t="str">
        <f t="shared" ca="1" si="11"/>
        <v>192.168.10.511</v>
      </c>
      <c r="I128" s="11"/>
      <c r="J128" s="6">
        <f t="shared" ca="1" si="12"/>
        <v>17</v>
      </c>
      <c r="K128" s="7" t="str">
        <f t="shared" ca="1" si="13"/>
        <v>---80-26-D6</v>
      </c>
    </row>
    <row r="129" spans="1:11" ht="18" customHeight="1">
      <c r="A129" s="31"/>
      <c r="B129" s="27" t="str">
        <f t="shared" si="8"/>
        <v>DRC - Cabinet L12 / 253-254</v>
      </c>
      <c r="C129" s="32"/>
      <c r="D129" s="29" t="str">
        <f t="shared" ca="1" si="9"/>
        <v>SRV-0128</v>
      </c>
      <c r="E129" s="32"/>
      <c r="F129" s="29" t="str">
        <f t="shared" ca="1" si="10"/>
        <v>NIC 127</v>
      </c>
      <c r="G129" s="28"/>
      <c r="H129" s="29" t="str">
        <f t="shared" ca="1" si="11"/>
        <v>192.168.10.514</v>
      </c>
      <c r="I129" s="11"/>
      <c r="J129" s="6">
        <f t="shared" ca="1" si="12"/>
        <v>4</v>
      </c>
      <c r="K129" s="7" t="str">
        <f t="shared" ca="1" si="13"/>
        <v>2---81-B3-C1</v>
      </c>
    </row>
    <row r="130" spans="1:11" ht="18" customHeight="1">
      <c r="A130" s="31"/>
      <c r="B130" s="27" t="str">
        <f t="shared" si="8"/>
        <v>DRC - Cabinet L12 / 255-256</v>
      </c>
      <c r="C130" s="32"/>
      <c r="D130" s="29" t="str">
        <f t="shared" ca="1" si="9"/>
        <v>SRV-0129</v>
      </c>
      <c r="E130" s="32"/>
      <c r="F130" s="29" t="str">
        <f t="shared" ca="1" si="10"/>
        <v>NIC 128</v>
      </c>
      <c r="G130" s="28"/>
      <c r="H130" s="29" t="str">
        <f t="shared" ca="1" si="11"/>
        <v>192.168.10.516</v>
      </c>
      <c r="I130" s="11"/>
      <c r="J130" s="6">
        <f t="shared" ca="1" si="12"/>
        <v>12</v>
      </c>
      <c r="K130" s="7" t="str">
        <f t="shared" ca="1" si="13"/>
        <v>---82-7C-28</v>
      </c>
    </row>
    <row r="131" spans="1:11" ht="18" customHeight="1">
      <c r="A131" s="31"/>
      <c r="B131" s="27" t="str">
        <f t="shared" si="8"/>
        <v>DRC - Cabinet L12 / 257-258</v>
      </c>
      <c r="C131" s="32"/>
      <c r="D131" s="29" t="str">
        <f t="shared" ca="1" si="9"/>
        <v>SRV-0130</v>
      </c>
      <c r="E131" s="32"/>
      <c r="F131" s="29" t="str">
        <f t="shared" ca="1" si="10"/>
        <v>NIC 129</v>
      </c>
      <c r="G131" s="28"/>
      <c r="H131" s="29" t="str">
        <f t="shared" ca="1" si="11"/>
        <v>192.168.10.520</v>
      </c>
      <c r="I131" s="11"/>
      <c r="J131" s="6">
        <f t="shared" ca="1" si="12"/>
        <v>4</v>
      </c>
      <c r="K131" s="7" t="str">
        <f t="shared" ca="1" si="13"/>
        <v>2---83-F5-89</v>
      </c>
    </row>
    <row r="132" spans="1:11" ht="18" customHeight="1">
      <c r="A132" s="31"/>
      <c r="B132" s="27" t="str">
        <f t="shared" ref="B132:B195" si="14">$A$3 &amp; TEXT((ROW()-3)*$A$4+1,"0#") &amp; "-" &amp; TEXT((ROW()-2)*$A$4,"0#")</f>
        <v>DRC - Cabinet L12 / 259-260</v>
      </c>
      <c r="C132" s="32"/>
      <c r="D132" s="29" t="str">
        <f t="shared" ref="D132:D195" ca="1" si="15">$C$3 &amp; TEXT(ROW()*$C$4-RANDBETWEEN(1,$C$4),"000#")</f>
        <v>SRV-0131</v>
      </c>
      <c r="E132" s="32"/>
      <c r="F132" s="29" t="str">
        <f t="shared" ref="F132:F195" ca="1" si="16">$E$3 &amp; " " &amp; TEXT((ROW()-1)*$E$4-RANDBETWEEN(1,$E$4),"#")</f>
        <v>NIC 130</v>
      </c>
      <c r="G132" s="28"/>
      <c r="H132" s="29" t="str">
        <f t="shared" ref="H132:H195" ca="1" si="17">$G$3 &amp; TEXT(ROW()*$G$4-RANDBETWEEN(1,$G$4),"#")</f>
        <v>192.168.10.525</v>
      </c>
      <c r="I132" s="11"/>
      <c r="J132" s="6">
        <f t="shared" ref="J132:J195" ca="1" si="18">RANDBETWEEN(1,15)+2</f>
        <v>16</v>
      </c>
      <c r="K132" s="7" t="str">
        <f t="shared" ref="K132:K195" ca="1" si="19">MID(INDIRECT(ADDRESS(J132,1,,,)),1,2)&amp;"-"&amp;MID(INDIRECT(ADDRESS(J132,1,,,)),3,2)&amp;"-"&amp;MID(INDIRECT(ADDRESS(J132,1,,,)),5,2)&amp;"-"&amp;DEC2HEX(ROW(),2)&amp;"-"&amp;DEC2HEX(RANDBETWEEN(1,255),2)&amp;"-"&amp;DEC2HEX(RANDBETWEEN(1,255),2)</f>
        <v>---84-C9-22</v>
      </c>
    </row>
    <row r="133" spans="1:11" ht="18" customHeight="1">
      <c r="A133" s="31"/>
      <c r="B133" s="27" t="str">
        <f t="shared" si="14"/>
        <v>DRC - Cabinet L12 / 261-262</v>
      </c>
      <c r="C133" s="32"/>
      <c r="D133" s="29" t="str">
        <f t="shared" ca="1" si="15"/>
        <v>SRV-0132</v>
      </c>
      <c r="E133" s="32"/>
      <c r="F133" s="29" t="str">
        <f t="shared" ca="1" si="16"/>
        <v>NIC 131</v>
      </c>
      <c r="G133" s="28"/>
      <c r="H133" s="29" t="str">
        <f t="shared" ca="1" si="17"/>
        <v>192.168.10.531</v>
      </c>
      <c r="I133" s="11"/>
      <c r="J133" s="6">
        <f t="shared" ca="1" si="18"/>
        <v>11</v>
      </c>
      <c r="K133" s="7" t="str">
        <f t="shared" ca="1" si="19"/>
        <v>---85-14-FB</v>
      </c>
    </row>
    <row r="134" spans="1:11" ht="18" customHeight="1">
      <c r="A134" s="31"/>
      <c r="B134" s="27" t="str">
        <f t="shared" si="14"/>
        <v>DRC - Cabinet L12 / 263-264</v>
      </c>
      <c r="C134" s="32"/>
      <c r="D134" s="29" t="str">
        <f t="shared" ca="1" si="15"/>
        <v>SRV-0133</v>
      </c>
      <c r="E134" s="32"/>
      <c r="F134" s="29" t="str">
        <f t="shared" ca="1" si="16"/>
        <v>NIC 132</v>
      </c>
      <c r="G134" s="28"/>
      <c r="H134" s="29" t="str">
        <f t="shared" ca="1" si="17"/>
        <v>192.168.10.534</v>
      </c>
      <c r="I134" s="11"/>
      <c r="J134" s="6">
        <f t="shared" ca="1" si="18"/>
        <v>15</v>
      </c>
      <c r="K134" s="7" t="str">
        <f t="shared" ca="1" si="19"/>
        <v>---86-55-27</v>
      </c>
    </row>
    <row r="135" spans="1:11" ht="18" customHeight="1">
      <c r="A135" s="31"/>
      <c r="B135" s="27" t="str">
        <f t="shared" si="14"/>
        <v>DRC - Cabinet L12 / 265-266</v>
      </c>
      <c r="C135" s="32"/>
      <c r="D135" s="29" t="str">
        <f t="shared" ca="1" si="15"/>
        <v>SRV-0134</v>
      </c>
      <c r="E135" s="32"/>
      <c r="F135" s="29" t="str">
        <f t="shared" ca="1" si="16"/>
        <v>NIC 133</v>
      </c>
      <c r="G135" s="28"/>
      <c r="H135" s="29" t="str">
        <f t="shared" ca="1" si="17"/>
        <v>192.168.10.538</v>
      </c>
      <c r="I135" s="11"/>
      <c r="J135" s="6">
        <f t="shared" ca="1" si="18"/>
        <v>15</v>
      </c>
      <c r="K135" s="7" t="str">
        <f t="shared" ca="1" si="19"/>
        <v>---87-35-8F</v>
      </c>
    </row>
    <row r="136" spans="1:11" ht="18" customHeight="1">
      <c r="A136" s="31"/>
      <c r="B136" s="27" t="str">
        <f t="shared" si="14"/>
        <v>DRC - Cabinet L12 / 267-268</v>
      </c>
      <c r="C136" s="32"/>
      <c r="D136" s="29" t="str">
        <f t="shared" ca="1" si="15"/>
        <v>SRV-0135</v>
      </c>
      <c r="E136" s="32"/>
      <c r="F136" s="29" t="str">
        <f t="shared" ca="1" si="16"/>
        <v>NIC 134</v>
      </c>
      <c r="G136" s="28"/>
      <c r="H136" s="29" t="str">
        <f t="shared" ca="1" si="17"/>
        <v>192.168.10.542</v>
      </c>
      <c r="I136" s="11"/>
      <c r="J136" s="6">
        <f t="shared" ca="1" si="18"/>
        <v>15</v>
      </c>
      <c r="K136" s="7" t="str">
        <f t="shared" ca="1" si="19"/>
        <v>---88-9B-A6</v>
      </c>
    </row>
    <row r="137" spans="1:11" ht="18" customHeight="1">
      <c r="A137" s="31"/>
      <c r="B137" s="27" t="str">
        <f t="shared" si="14"/>
        <v>DRC - Cabinet L12 / 269-270</v>
      </c>
      <c r="C137" s="32"/>
      <c r="D137" s="29" t="str">
        <f t="shared" ca="1" si="15"/>
        <v>SRV-0136</v>
      </c>
      <c r="E137" s="32"/>
      <c r="F137" s="29" t="str">
        <f t="shared" ca="1" si="16"/>
        <v>NIC 135</v>
      </c>
      <c r="G137" s="28"/>
      <c r="H137" s="29" t="str">
        <f t="shared" ca="1" si="17"/>
        <v>192.168.10.544</v>
      </c>
      <c r="I137" s="11"/>
      <c r="J137" s="6">
        <f t="shared" ca="1" si="18"/>
        <v>4</v>
      </c>
      <c r="K137" s="7" t="str">
        <f t="shared" ca="1" si="19"/>
        <v>2---89-1F-03</v>
      </c>
    </row>
    <row r="138" spans="1:11" ht="18" customHeight="1">
      <c r="A138" s="31"/>
      <c r="B138" s="27" t="str">
        <f t="shared" si="14"/>
        <v>DRC - Cabinet L12 / 271-272</v>
      </c>
      <c r="C138" s="32"/>
      <c r="D138" s="29" t="str">
        <f t="shared" ca="1" si="15"/>
        <v>SRV-0137</v>
      </c>
      <c r="E138" s="32"/>
      <c r="F138" s="29" t="str">
        <f t="shared" ca="1" si="16"/>
        <v>NIC 136</v>
      </c>
      <c r="G138" s="28"/>
      <c r="H138" s="29" t="str">
        <f t="shared" ca="1" si="17"/>
        <v>192.168.10.549</v>
      </c>
      <c r="I138" s="11"/>
      <c r="J138" s="6">
        <f t="shared" ca="1" si="18"/>
        <v>8</v>
      </c>
      <c r="K138" s="7" t="str">
        <f t="shared" ca="1" si="19"/>
        <v>---8A-7F-C8</v>
      </c>
    </row>
    <row r="139" spans="1:11" ht="18" customHeight="1">
      <c r="A139" s="31"/>
      <c r="B139" s="27" t="str">
        <f t="shared" si="14"/>
        <v>DRC - Cabinet L12 / 273-274</v>
      </c>
      <c r="C139" s="32"/>
      <c r="D139" s="29" t="str">
        <f t="shared" ca="1" si="15"/>
        <v>SRV-0138</v>
      </c>
      <c r="E139" s="32"/>
      <c r="F139" s="29" t="str">
        <f t="shared" ca="1" si="16"/>
        <v>NIC 137</v>
      </c>
      <c r="G139" s="28"/>
      <c r="H139" s="29" t="str">
        <f t="shared" ca="1" si="17"/>
        <v>192.168.10.555</v>
      </c>
      <c r="I139" s="11"/>
      <c r="J139" s="6">
        <f t="shared" ca="1" si="18"/>
        <v>9</v>
      </c>
      <c r="K139" s="7" t="str">
        <f t="shared" ca="1" si="19"/>
        <v>---8B-CB-D1</v>
      </c>
    </row>
    <row r="140" spans="1:11" ht="18" customHeight="1">
      <c r="A140" s="31"/>
      <c r="B140" s="27" t="str">
        <f t="shared" si="14"/>
        <v>DRC - Cabinet L12 / 275-276</v>
      </c>
      <c r="C140" s="32"/>
      <c r="D140" s="29" t="str">
        <f t="shared" ca="1" si="15"/>
        <v>SRV-0139</v>
      </c>
      <c r="E140" s="32"/>
      <c r="F140" s="29" t="str">
        <f t="shared" ca="1" si="16"/>
        <v>NIC 138</v>
      </c>
      <c r="G140" s="28"/>
      <c r="H140" s="29" t="str">
        <f t="shared" ca="1" si="17"/>
        <v>192.168.10.556</v>
      </c>
      <c r="I140" s="11"/>
      <c r="J140" s="6">
        <f t="shared" ca="1" si="18"/>
        <v>9</v>
      </c>
      <c r="K140" s="7" t="str">
        <f t="shared" ca="1" si="19"/>
        <v>---8C-18-B3</v>
      </c>
    </row>
    <row r="141" spans="1:11" ht="18" customHeight="1">
      <c r="A141" s="31"/>
      <c r="B141" s="27" t="str">
        <f t="shared" si="14"/>
        <v>DRC - Cabinet L12 / 277-278</v>
      </c>
      <c r="C141" s="32"/>
      <c r="D141" s="29" t="str">
        <f t="shared" ca="1" si="15"/>
        <v>SRV-0140</v>
      </c>
      <c r="E141" s="32"/>
      <c r="F141" s="29" t="str">
        <f t="shared" ca="1" si="16"/>
        <v>NIC 139</v>
      </c>
      <c r="G141" s="28"/>
      <c r="H141" s="29" t="str">
        <f t="shared" ca="1" si="17"/>
        <v>192.168.10.560</v>
      </c>
      <c r="I141" s="11"/>
      <c r="J141" s="6">
        <f t="shared" ca="1" si="18"/>
        <v>7</v>
      </c>
      <c r="K141" s="7" t="str">
        <f t="shared" ca="1" si="19"/>
        <v>---8D-02-F5</v>
      </c>
    </row>
    <row r="142" spans="1:11" ht="18" customHeight="1">
      <c r="A142" s="31"/>
      <c r="B142" s="27" t="str">
        <f t="shared" si="14"/>
        <v>DRC - Cabinet L12 / 279-280</v>
      </c>
      <c r="C142" s="32"/>
      <c r="D142" s="29" t="str">
        <f t="shared" ca="1" si="15"/>
        <v>SRV-0141</v>
      </c>
      <c r="E142" s="32"/>
      <c r="F142" s="29" t="str">
        <f t="shared" ca="1" si="16"/>
        <v>NIC 140</v>
      </c>
      <c r="G142" s="28"/>
      <c r="H142" s="29" t="str">
        <f t="shared" ca="1" si="17"/>
        <v>192.168.10.564</v>
      </c>
      <c r="I142" s="11"/>
      <c r="J142" s="6">
        <f t="shared" ca="1" si="18"/>
        <v>11</v>
      </c>
      <c r="K142" s="7" t="str">
        <f t="shared" ca="1" si="19"/>
        <v>---8E-1D-DD</v>
      </c>
    </row>
    <row r="143" spans="1:11" ht="18" customHeight="1">
      <c r="A143" s="31"/>
      <c r="B143" s="27" t="str">
        <f t="shared" si="14"/>
        <v>DRC - Cabinet L12 / 281-282</v>
      </c>
      <c r="C143" s="32"/>
      <c r="D143" s="29" t="str">
        <f t="shared" ca="1" si="15"/>
        <v>SRV-0142</v>
      </c>
      <c r="E143" s="32"/>
      <c r="F143" s="29" t="str">
        <f t="shared" ca="1" si="16"/>
        <v>NIC 141</v>
      </c>
      <c r="G143" s="28"/>
      <c r="H143" s="29" t="str">
        <f t="shared" ca="1" si="17"/>
        <v>192.168.10.569</v>
      </c>
      <c r="I143" s="11"/>
      <c r="J143" s="6">
        <f t="shared" ca="1" si="18"/>
        <v>10</v>
      </c>
      <c r="K143" s="7" t="str">
        <f t="shared" ca="1" si="19"/>
        <v>---8F-E5-A6</v>
      </c>
    </row>
    <row r="144" spans="1:11" ht="18" customHeight="1">
      <c r="A144" s="31"/>
      <c r="B144" s="27" t="str">
        <f t="shared" si="14"/>
        <v>DRC - Cabinet L12 / 283-284</v>
      </c>
      <c r="C144" s="32"/>
      <c r="D144" s="29" t="str">
        <f t="shared" ca="1" si="15"/>
        <v>SRV-0143</v>
      </c>
      <c r="E144" s="32"/>
      <c r="F144" s="29" t="str">
        <f t="shared" ca="1" si="16"/>
        <v>NIC 142</v>
      </c>
      <c r="G144" s="28"/>
      <c r="H144" s="29" t="str">
        <f t="shared" ca="1" si="17"/>
        <v>192.168.10.572</v>
      </c>
      <c r="I144" s="11"/>
      <c r="J144" s="6">
        <f t="shared" ca="1" si="18"/>
        <v>3</v>
      </c>
      <c r="K144" s="7" t="str">
        <f t="shared" ca="1" si="19"/>
        <v>DR-C -- -90-B5-CD</v>
      </c>
    </row>
    <row r="145" spans="1:11" ht="18" customHeight="1">
      <c r="A145" s="31"/>
      <c r="B145" s="27" t="str">
        <f t="shared" si="14"/>
        <v>DRC - Cabinet L12 / 285-286</v>
      </c>
      <c r="C145" s="32"/>
      <c r="D145" s="29" t="str">
        <f t="shared" ca="1" si="15"/>
        <v>SRV-0144</v>
      </c>
      <c r="E145" s="32"/>
      <c r="F145" s="29" t="str">
        <f t="shared" ca="1" si="16"/>
        <v>NIC 143</v>
      </c>
      <c r="G145" s="28"/>
      <c r="H145" s="29" t="str">
        <f t="shared" ca="1" si="17"/>
        <v>192.168.10.576</v>
      </c>
      <c r="I145" s="11"/>
      <c r="J145" s="6">
        <f t="shared" ca="1" si="18"/>
        <v>15</v>
      </c>
      <c r="K145" s="7" t="str">
        <f t="shared" ca="1" si="19"/>
        <v>---91-5B-88</v>
      </c>
    </row>
    <row r="146" spans="1:11" ht="18" customHeight="1">
      <c r="A146" s="31"/>
      <c r="B146" s="27" t="str">
        <f t="shared" si="14"/>
        <v>DRC - Cabinet L12 / 287-288</v>
      </c>
      <c r="C146" s="32"/>
      <c r="D146" s="29" t="str">
        <f t="shared" ca="1" si="15"/>
        <v>SRV-0145</v>
      </c>
      <c r="E146" s="32"/>
      <c r="F146" s="29" t="str">
        <f t="shared" ca="1" si="16"/>
        <v>NIC 144</v>
      </c>
      <c r="G146" s="28"/>
      <c r="H146" s="29" t="str">
        <f t="shared" ca="1" si="17"/>
        <v>192.168.10.581</v>
      </c>
      <c r="I146" s="11"/>
      <c r="J146" s="6">
        <f t="shared" ca="1" si="18"/>
        <v>3</v>
      </c>
      <c r="K146" s="7" t="str">
        <f t="shared" ca="1" si="19"/>
        <v>DR-C -- -92-FD-6D</v>
      </c>
    </row>
    <row r="147" spans="1:11" ht="18" customHeight="1">
      <c r="A147" s="31"/>
      <c r="B147" s="27" t="str">
        <f t="shared" si="14"/>
        <v>DRC - Cabinet L12 / 289-290</v>
      </c>
      <c r="C147" s="32"/>
      <c r="D147" s="29" t="str">
        <f t="shared" ca="1" si="15"/>
        <v>SRV-0146</v>
      </c>
      <c r="E147" s="32"/>
      <c r="F147" s="29" t="str">
        <f t="shared" ca="1" si="16"/>
        <v>NIC 145</v>
      </c>
      <c r="G147" s="28"/>
      <c r="H147" s="29" t="str">
        <f t="shared" ca="1" si="17"/>
        <v>192.168.10.585</v>
      </c>
      <c r="I147" s="11"/>
      <c r="J147" s="6">
        <f t="shared" ca="1" si="18"/>
        <v>17</v>
      </c>
      <c r="K147" s="7" t="str">
        <f t="shared" ca="1" si="19"/>
        <v>---93-5F-3A</v>
      </c>
    </row>
    <row r="148" spans="1:11" ht="18" customHeight="1">
      <c r="A148" s="31"/>
      <c r="B148" s="27" t="str">
        <f t="shared" si="14"/>
        <v>DRC - Cabinet L12 / 291-292</v>
      </c>
      <c r="C148" s="32"/>
      <c r="D148" s="29" t="str">
        <f t="shared" ca="1" si="15"/>
        <v>SRV-0147</v>
      </c>
      <c r="E148" s="32"/>
      <c r="F148" s="29" t="str">
        <f t="shared" ca="1" si="16"/>
        <v>NIC 146</v>
      </c>
      <c r="G148" s="28"/>
      <c r="H148" s="29" t="str">
        <f t="shared" ca="1" si="17"/>
        <v>192.168.10.590</v>
      </c>
      <c r="I148" s="11"/>
      <c r="J148" s="6">
        <f t="shared" ca="1" si="18"/>
        <v>10</v>
      </c>
      <c r="K148" s="7" t="str">
        <f t="shared" ca="1" si="19"/>
        <v>---94-27-CA</v>
      </c>
    </row>
    <row r="149" spans="1:11" ht="18" customHeight="1">
      <c r="A149" s="31"/>
      <c r="B149" s="27" t="str">
        <f t="shared" si="14"/>
        <v>DRC - Cabinet L12 / 293-294</v>
      </c>
      <c r="C149" s="32"/>
      <c r="D149" s="29" t="str">
        <f t="shared" ca="1" si="15"/>
        <v>SRV-0148</v>
      </c>
      <c r="E149" s="32"/>
      <c r="F149" s="29" t="str">
        <f t="shared" ca="1" si="16"/>
        <v>NIC 147</v>
      </c>
      <c r="G149" s="28"/>
      <c r="H149" s="29" t="str">
        <f t="shared" ca="1" si="17"/>
        <v>192.168.10.593</v>
      </c>
      <c r="I149" s="11"/>
      <c r="J149" s="6">
        <f t="shared" ca="1" si="18"/>
        <v>5</v>
      </c>
      <c r="K149" s="7" t="str">
        <f t="shared" ca="1" si="19"/>
        <v>---95-D6-A1</v>
      </c>
    </row>
    <row r="150" spans="1:11" ht="18" customHeight="1">
      <c r="A150" s="31"/>
      <c r="B150" s="27" t="str">
        <f t="shared" si="14"/>
        <v>DRC - Cabinet L12 / 295-296</v>
      </c>
      <c r="C150" s="32"/>
      <c r="D150" s="29" t="str">
        <f t="shared" ca="1" si="15"/>
        <v>SRV-0149</v>
      </c>
      <c r="E150" s="32"/>
      <c r="F150" s="29" t="str">
        <f t="shared" ca="1" si="16"/>
        <v>NIC 148</v>
      </c>
      <c r="G150" s="28"/>
      <c r="H150" s="29" t="str">
        <f t="shared" ca="1" si="17"/>
        <v>192.168.10.598</v>
      </c>
      <c r="I150" s="11"/>
      <c r="J150" s="6">
        <f t="shared" ca="1" si="18"/>
        <v>16</v>
      </c>
      <c r="K150" s="7" t="str">
        <f t="shared" ca="1" si="19"/>
        <v>---96-F2-C0</v>
      </c>
    </row>
    <row r="151" spans="1:11" ht="18" customHeight="1">
      <c r="A151" s="31"/>
      <c r="B151" s="27" t="str">
        <f t="shared" si="14"/>
        <v>DRC - Cabinet L12 / 297-298</v>
      </c>
      <c r="C151" s="32"/>
      <c r="D151" s="29" t="str">
        <f t="shared" ca="1" si="15"/>
        <v>SRV-0150</v>
      </c>
      <c r="E151" s="32"/>
      <c r="F151" s="29" t="str">
        <f t="shared" ca="1" si="16"/>
        <v>NIC 149</v>
      </c>
      <c r="G151" s="28"/>
      <c r="H151" s="29" t="str">
        <f t="shared" ca="1" si="17"/>
        <v>192.168.10.600</v>
      </c>
      <c r="I151" s="11"/>
      <c r="J151" s="6">
        <f t="shared" ca="1" si="18"/>
        <v>3</v>
      </c>
      <c r="K151" s="7" t="str">
        <f t="shared" ca="1" si="19"/>
        <v>DR-C -- -97-2A-57</v>
      </c>
    </row>
    <row r="152" spans="1:11" ht="18" customHeight="1">
      <c r="A152" s="31"/>
      <c r="B152" s="27" t="str">
        <f t="shared" si="14"/>
        <v>DRC - Cabinet L12 / 299-300</v>
      </c>
      <c r="C152" s="32"/>
      <c r="D152" s="29" t="str">
        <f t="shared" ca="1" si="15"/>
        <v>SRV-0151</v>
      </c>
      <c r="E152" s="32"/>
      <c r="F152" s="29" t="str">
        <f t="shared" ca="1" si="16"/>
        <v>NIC 150</v>
      </c>
      <c r="G152" s="28"/>
      <c r="H152" s="29" t="str">
        <f t="shared" ca="1" si="17"/>
        <v>192.168.10.607</v>
      </c>
      <c r="I152" s="11"/>
      <c r="J152" s="6">
        <f t="shared" ca="1" si="18"/>
        <v>7</v>
      </c>
      <c r="K152" s="7" t="str">
        <f t="shared" ca="1" si="19"/>
        <v>---98-88-DA</v>
      </c>
    </row>
    <row r="153" spans="1:11" ht="18" customHeight="1">
      <c r="A153" s="31"/>
      <c r="B153" s="27" t="str">
        <f t="shared" si="14"/>
        <v>DRC - Cabinet L12 / 301-302</v>
      </c>
      <c r="C153" s="32"/>
      <c r="D153" s="29" t="str">
        <f t="shared" ca="1" si="15"/>
        <v>SRV-0152</v>
      </c>
      <c r="E153" s="32"/>
      <c r="F153" s="29" t="str">
        <f t="shared" ca="1" si="16"/>
        <v>NIC 151</v>
      </c>
      <c r="G153" s="28"/>
      <c r="H153" s="29" t="str">
        <f t="shared" ca="1" si="17"/>
        <v>192.168.10.608</v>
      </c>
      <c r="I153" s="11"/>
      <c r="J153" s="6">
        <f t="shared" ca="1" si="18"/>
        <v>4</v>
      </c>
      <c r="K153" s="7" t="str">
        <f t="shared" ca="1" si="19"/>
        <v>2---99-CE-72</v>
      </c>
    </row>
    <row r="154" spans="1:11" ht="18" customHeight="1">
      <c r="A154" s="31"/>
      <c r="B154" s="27" t="str">
        <f t="shared" si="14"/>
        <v>DRC - Cabinet L12 / 303-304</v>
      </c>
      <c r="C154" s="32"/>
      <c r="D154" s="29" t="str">
        <f t="shared" ca="1" si="15"/>
        <v>SRV-0153</v>
      </c>
      <c r="E154" s="32"/>
      <c r="F154" s="29" t="str">
        <f t="shared" ca="1" si="16"/>
        <v>NIC 152</v>
      </c>
      <c r="G154" s="28"/>
      <c r="H154" s="29" t="str">
        <f t="shared" ca="1" si="17"/>
        <v>192.168.10.612</v>
      </c>
      <c r="I154" s="11"/>
      <c r="J154" s="6">
        <f t="shared" ca="1" si="18"/>
        <v>17</v>
      </c>
      <c r="K154" s="7" t="str">
        <f t="shared" ca="1" si="19"/>
        <v>---9A-0B-34</v>
      </c>
    </row>
    <row r="155" spans="1:11" ht="18" customHeight="1">
      <c r="A155" s="31"/>
      <c r="B155" s="27" t="str">
        <f t="shared" si="14"/>
        <v>DRC - Cabinet L12 / 305-306</v>
      </c>
      <c r="C155" s="32"/>
      <c r="D155" s="29" t="str">
        <f t="shared" ca="1" si="15"/>
        <v>SRV-0154</v>
      </c>
      <c r="E155" s="32"/>
      <c r="F155" s="29" t="str">
        <f t="shared" ca="1" si="16"/>
        <v>NIC 153</v>
      </c>
      <c r="G155" s="28"/>
      <c r="H155" s="29" t="str">
        <f t="shared" ca="1" si="17"/>
        <v>192.168.10.616</v>
      </c>
      <c r="I155" s="11"/>
      <c r="J155" s="6">
        <f t="shared" ca="1" si="18"/>
        <v>14</v>
      </c>
      <c r="K155" s="7" t="str">
        <f t="shared" ca="1" si="19"/>
        <v>---9B-05-CF</v>
      </c>
    </row>
    <row r="156" spans="1:11" ht="18" customHeight="1">
      <c r="A156" s="31"/>
      <c r="B156" s="27" t="str">
        <f t="shared" si="14"/>
        <v>DRC - Cabinet L12 / 307-308</v>
      </c>
      <c r="C156" s="32"/>
      <c r="D156" s="29" t="str">
        <f t="shared" ca="1" si="15"/>
        <v>SRV-0155</v>
      </c>
      <c r="E156" s="32"/>
      <c r="F156" s="29" t="str">
        <f t="shared" ca="1" si="16"/>
        <v>NIC 154</v>
      </c>
      <c r="G156" s="28"/>
      <c r="H156" s="29" t="str">
        <f t="shared" ca="1" si="17"/>
        <v>192.168.10.621</v>
      </c>
      <c r="I156" s="11"/>
      <c r="J156" s="6">
        <f t="shared" ca="1" si="18"/>
        <v>17</v>
      </c>
      <c r="K156" s="7" t="str">
        <f t="shared" ca="1" si="19"/>
        <v>---9C-65-14</v>
      </c>
    </row>
    <row r="157" spans="1:11" ht="18" customHeight="1">
      <c r="A157" s="31"/>
      <c r="B157" s="27" t="str">
        <f t="shared" si="14"/>
        <v>DRC - Cabinet L12 / 309-310</v>
      </c>
      <c r="C157" s="32"/>
      <c r="D157" s="29" t="str">
        <f t="shared" ca="1" si="15"/>
        <v>SRV-0156</v>
      </c>
      <c r="E157" s="32"/>
      <c r="F157" s="29" t="str">
        <f t="shared" ca="1" si="16"/>
        <v>NIC 155</v>
      </c>
      <c r="G157" s="28"/>
      <c r="H157" s="29" t="str">
        <f t="shared" ca="1" si="17"/>
        <v>192.168.10.626</v>
      </c>
      <c r="I157" s="11"/>
      <c r="J157" s="6">
        <f t="shared" ca="1" si="18"/>
        <v>17</v>
      </c>
      <c r="K157" s="7" t="str">
        <f t="shared" ca="1" si="19"/>
        <v>---9D-38-D5</v>
      </c>
    </row>
    <row r="158" spans="1:11" ht="18" customHeight="1">
      <c r="A158" s="31"/>
      <c r="B158" s="27" t="str">
        <f t="shared" si="14"/>
        <v>DRC - Cabinet L12 / 311-312</v>
      </c>
      <c r="C158" s="32"/>
      <c r="D158" s="29" t="str">
        <f t="shared" ca="1" si="15"/>
        <v>SRV-0157</v>
      </c>
      <c r="E158" s="32"/>
      <c r="F158" s="29" t="str">
        <f t="shared" ca="1" si="16"/>
        <v>NIC 156</v>
      </c>
      <c r="G158" s="28"/>
      <c r="H158" s="29" t="str">
        <f t="shared" ca="1" si="17"/>
        <v>192.168.10.630</v>
      </c>
      <c r="I158" s="11"/>
      <c r="J158" s="6">
        <f t="shared" ca="1" si="18"/>
        <v>13</v>
      </c>
      <c r="K158" s="7" t="str">
        <f t="shared" ca="1" si="19"/>
        <v>---9E-7E-22</v>
      </c>
    </row>
    <row r="159" spans="1:11" ht="18" customHeight="1">
      <c r="A159" s="31"/>
      <c r="B159" s="27" t="str">
        <f t="shared" si="14"/>
        <v>DRC - Cabinet L12 / 313-314</v>
      </c>
      <c r="C159" s="32"/>
      <c r="D159" s="29" t="str">
        <f t="shared" ca="1" si="15"/>
        <v>SRV-0158</v>
      </c>
      <c r="E159" s="32"/>
      <c r="F159" s="29" t="str">
        <f t="shared" ca="1" si="16"/>
        <v>NIC 157</v>
      </c>
      <c r="G159" s="28"/>
      <c r="H159" s="29" t="str">
        <f t="shared" ca="1" si="17"/>
        <v>192.168.10.634</v>
      </c>
      <c r="I159" s="11"/>
      <c r="J159" s="6">
        <f t="shared" ca="1" si="18"/>
        <v>14</v>
      </c>
      <c r="K159" s="7" t="str">
        <f t="shared" ca="1" si="19"/>
        <v>---9F-3F-6D</v>
      </c>
    </row>
    <row r="160" spans="1:11" ht="18" customHeight="1">
      <c r="A160" s="31"/>
      <c r="B160" s="27" t="str">
        <f t="shared" si="14"/>
        <v>DRC - Cabinet L12 / 315-316</v>
      </c>
      <c r="C160" s="32"/>
      <c r="D160" s="29" t="str">
        <f t="shared" ca="1" si="15"/>
        <v>SRV-0159</v>
      </c>
      <c r="E160" s="32"/>
      <c r="F160" s="29" t="str">
        <f t="shared" ca="1" si="16"/>
        <v>NIC 158</v>
      </c>
      <c r="G160" s="28"/>
      <c r="H160" s="29" t="str">
        <f t="shared" ca="1" si="17"/>
        <v>192.168.10.639</v>
      </c>
      <c r="I160" s="11"/>
      <c r="J160" s="6">
        <f t="shared" ca="1" si="18"/>
        <v>11</v>
      </c>
      <c r="K160" s="7" t="str">
        <f t="shared" ca="1" si="19"/>
        <v>---A0-25-B9</v>
      </c>
    </row>
    <row r="161" spans="1:11" ht="18" customHeight="1">
      <c r="A161" s="31"/>
      <c r="B161" s="27" t="str">
        <f t="shared" si="14"/>
        <v>DRC - Cabinet L12 / 317-318</v>
      </c>
      <c r="C161" s="32"/>
      <c r="D161" s="29" t="str">
        <f t="shared" ca="1" si="15"/>
        <v>SRV-0160</v>
      </c>
      <c r="E161" s="32"/>
      <c r="F161" s="29" t="str">
        <f t="shared" ca="1" si="16"/>
        <v>NIC 159</v>
      </c>
      <c r="G161" s="28"/>
      <c r="H161" s="29" t="str">
        <f t="shared" ca="1" si="17"/>
        <v>192.168.10.642</v>
      </c>
      <c r="I161" s="11"/>
      <c r="J161" s="6">
        <f t="shared" ca="1" si="18"/>
        <v>9</v>
      </c>
      <c r="K161" s="7" t="str">
        <f t="shared" ca="1" si="19"/>
        <v>---A1-AB-9F</v>
      </c>
    </row>
    <row r="162" spans="1:11" ht="18" customHeight="1">
      <c r="A162" s="31"/>
      <c r="B162" s="27" t="str">
        <f t="shared" si="14"/>
        <v>DRC - Cabinet L12 / 319-320</v>
      </c>
      <c r="C162" s="32"/>
      <c r="D162" s="29" t="str">
        <f t="shared" ca="1" si="15"/>
        <v>SRV-0161</v>
      </c>
      <c r="E162" s="32"/>
      <c r="F162" s="29" t="str">
        <f t="shared" ca="1" si="16"/>
        <v>NIC 160</v>
      </c>
      <c r="G162" s="28"/>
      <c r="H162" s="29" t="str">
        <f t="shared" ca="1" si="17"/>
        <v>192.168.10.647</v>
      </c>
      <c r="I162" s="11"/>
      <c r="J162" s="6">
        <f t="shared" ca="1" si="18"/>
        <v>8</v>
      </c>
      <c r="K162" s="7" t="str">
        <f t="shared" ca="1" si="19"/>
        <v>---A2-21-D0</v>
      </c>
    </row>
    <row r="163" spans="1:11" ht="18" customHeight="1">
      <c r="A163" s="31"/>
      <c r="B163" s="27" t="str">
        <f t="shared" si="14"/>
        <v>DRC - Cabinet L12 / 321-322</v>
      </c>
      <c r="C163" s="32"/>
      <c r="D163" s="29" t="str">
        <f t="shared" ca="1" si="15"/>
        <v>SRV-0162</v>
      </c>
      <c r="E163" s="32"/>
      <c r="F163" s="29" t="str">
        <f t="shared" ca="1" si="16"/>
        <v>NIC 161</v>
      </c>
      <c r="G163" s="28"/>
      <c r="H163" s="29" t="str">
        <f t="shared" ca="1" si="17"/>
        <v>192.168.10.648</v>
      </c>
      <c r="I163" s="11"/>
      <c r="J163" s="6">
        <f t="shared" ca="1" si="18"/>
        <v>12</v>
      </c>
      <c r="K163" s="7" t="str">
        <f t="shared" ca="1" si="19"/>
        <v>---A3-81-E2</v>
      </c>
    </row>
    <row r="164" spans="1:11" ht="18" customHeight="1">
      <c r="A164" s="31"/>
      <c r="B164" s="27" t="str">
        <f t="shared" si="14"/>
        <v>DRC - Cabinet L12 / 323-324</v>
      </c>
      <c r="C164" s="32"/>
      <c r="D164" s="29" t="str">
        <f t="shared" ca="1" si="15"/>
        <v>SRV-0163</v>
      </c>
      <c r="E164" s="32"/>
      <c r="F164" s="29" t="str">
        <f t="shared" ca="1" si="16"/>
        <v>NIC 162</v>
      </c>
      <c r="G164" s="28"/>
      <c r="H164" s="29" t="str">
        <f t="shared" ca="1" si="17"/>
        <v>192.168.10.655</v>
      </c>
      <c r="I164" s="11"/>
      <c r="J164" s="6">
        <f t="shared" ca="1" si="18"/>
        <v>5</v>
      </c>
      <c r="K164" s="7" t="str">
        <f t="shared" ca="1" si="19"/>
        <v>---A4-F8-94</v>
      </c>
    </row>
    <row r="165" spans="1:11" ht="18" customHeight="1">
      <c r="A165" s="31"/>
      <c r="B165" s="27" t="str">
        <f t="shared" si="14"/>
        <v>DRC - Cabinet L12 / 325-326</v>
      </c>
      <c r="C165" s="32"/>
      <c r="D165" s="29" t="str">
        <f t="shared" ca="1" si="15"/>
        <v>SRV-0164</v>
      </c>
      <c r="E165" s="32"/>
      <c r="F165" s="29" t="str">
        <f t="shared" ca="1" si="16"/>
        <v>NIC 163</v>
      </c>
      <c r="G165" s="28"/>
      <c r="H165" s="29" t="str">
        <f t="shared" ca="1" si="17"/>
        <v>192.168.10.657</v>
      </c>
      <c r="I165" s="11"/>
      <c r="J165" s="6">
        <f t="shared" ca="1" si="18"/>
        <v>8</v>
      </c>
      <c r="K165" s="7" t="str">
        <f t="shared" ca="1" si="19"/>
        <v>---A5-61-37</v>
      </c>
    </row>
    <row r="166" spans="1:11" ht="18" customHeight="1">
      <c r="A166" s="31"/>
      <c r="B166" s="27" t="str">
        <f t="shared" si="14"/>
        <v>DRC - Cabinet L12 / 327-328</v>
      </c>
      <c r="C166" s="32"/>
      <c r="D166" s="29" t="str">
        <f t="shared" ca="1" si="15"/>
        <v>SRV-0165</v>
      </c>
      <c r="E166" s="32"/>
      <c r="F166" s="29" t="str">
        <f t="shared" ca="1" si="16"/>
        <v>NIC 164</v>
      </c>
      <c r="G166" s="28"/>
      <c r="H166" s="29" t="str">
        <f t="shared" ca="1" si="17"/>
        <v>192.168.10.660</v>
      </c>
      <c r="I166" s="11"/>
      <c r="J166" s="6">
        <f t="shared" ca="1" si="18"/>
        <v>12</v>
      </c>
      <c r="K166" s="7" t="str">
        <f t="shared" ca="1" si="19"/>
        <v>---A6-4F-A6</v>
      </c>
    </row>
    <row r="167" spans="1:11" ht="18" customHeight="1">
      <c r="A167" s="31"/>
      <c r="B167" s="27" t="str">
        <f t="shared" si="14"/>
        <v>DRC - Cabinet L12 / 329-330</v>
      </c>
      <c r="C167" s="32"/>
      <c r="D167" s="29" t="str">
        <f t="shared" ca="1" si="15"/>
        <v>SRV-0166</v>
      </c>
      <c r="E167" s="32"/>
      <c r="F167" s="29" t="str">
        <f t="shared" ca="1" si="16"/>
        <v>NIC 165</v>
      </c>
      <c r="G167" s="28"/>
      <c r="H167" s="29" t="str">
        <f t="shared" ca="1" si="17"/>
        <v>192.168.10.665</v>
      </c>
      <c r="I167" s="11"/>
      <c r="J167" s="6">
        <f t="shared" ca="1" si="18"/>
        <v>5</v>
      </c>
      <c r="K167" s="7" t="str">
        <f t="shared" ca="1" si="19"/>
        <v>---A7-09-51</v>
      </c>
    </row>
    <row r="168" spans="1:11" ht="18" customHeight="1">
      <c r="A168" s="31"/>
      <c r="B168" s="27" t="str">
        <f t="shared" si="14"/>
        <v>DRC - Cabinet L12 / 331-332</v>
      </c>
      <c r="C168" s="32"/>
      <c r="D168" s="29" t="str">
        <f t="shared" ca="1" si="15"/>
        <v>SRV-0167</v>
      </c>
      <c r="E168" s="32"/>
      <c r="F168" s="29" t="str">
        <f t="shared" ca="1" si="16"/>
        <v>NIC 166</v>
      </c>
      <c r="G168" s="28"/>
      <c r="H168" s="29" t="str">
        <f t="shared" ca="1" si="17"/>
        <v>192.168.10.669</v>
      </c>
      <c r="I168" s="11"/>
      <c r="J168" s="6">
        <f t="shared" ca="1" si="18"/>
        <v>15</v>
      </c>
      <c r="K168" s="7" t="str">
        <f t="shared" ca="1" si="19"/>
        <v>---A8-21-B8</v>
      </c>
    </row>
    <row r="169" spans="1:11" ht="18" customHeight="1">
      <c r="A169" s="31"/>
      <c r="B169" s="27" t="str">
        <f t="shared" si="14"/>
        <v>DRC - Cabinet L12 / 333-334</v>
      </c>
      <c r="C169" s="32"/>
      <c r="D169" s="29" t="str">
        <f t="shared" ca="1" si="15"/>
        <v>SRV-0168</v>
      </c>
      <c r="E169" s="32"/>
      <c r="F169" s="29" t="str">
        <f t="shared" ca="1" si="16"/>
        <v>NIC 167</v>
      </c>
      <c r="G169" s="28"/>
      <c r="H169" s="29" t="str">
        <f t="shared" ca="1" si="17"/>
        <v>192.168.10.672</v>
      </c>
      <c r="I169" s="11"/>
      <c r="J169" s="6">
        <f t="shared" ca="1" si="18"/>
        <v>14</v>
      </c>
      <c r="K169" s="7" t="str">
        <f t="shared" ca="1" si="19"/>
        <v>---A9-57-EA</v>
      </c>
    </row>
    <row r="170" spans="1:11" ht="18" customHeight="1">
      <c r="A170" s="31"/>
      <c r="B170" s="27" t="str">
        <f t="shared" si="14"/>
        <v>DRC - Cabinet L12 / 335-336</v>
      </c>
      <c r="C170" s="32"/>
      <c r="D170" s="29" t="str">
        <f t="shared" ca="1" si="15"/>
        <v>SRV-0169</v>
      </c>
      <c r="E170" s="32"/>
      <c r="F170" s="29" t="str">
        <f t="shared" ca="1" si="16"/>
        <v>NIC 168</v>
      </c>
      <c r="G170" s="28"/>
      <c r="H170" s="29" t="str">
        <f t="shared" ca="1" si="17"/>
        <v>192.168.10.676</v>
      </c>
      <c r="I170" s="11"/>
      <c r="J170" s="6">
        <f t="shared" ca="1" si="18"/>
        <v>10</v>
      </c>
      <c r="K170" s="7" t="str">
        <f t="shared" ca="1" si="19"/>
        <v>---AA-84-DB</v>
      </c>
    </row>
    <row r="171" spans="1:11" ht="18" customHeight="1">
      <c r="A171" s="31"/>
      <c r="B171" s="27" t="str">
        <f t="shared" si="14"/>
        <v>DRC - Cabinet L12 / 337-338</v>
      </c>
      <c r="C171" s="32"/>
      <c r="D171" s="29" t="str">
        <f t="shared" ca="1" si="15"/>
        <v>SRV-0170</v>
      </c>
      <c r="E171" s="32"/>
      <c r="F171" s="29" t="str">
        <f t="shared" ca="1" si="16"/>
        <v>NIC 169</v>
      </c>
      <c r="G171" s="28"/>
      <c r="H171" s="29" t="str">
        <f t="shared" ca="1" si="17"/>
        <v>192.168.10.680</v>
      </c>
      <c r="I171" s="11"/>
      <c r="J171" s="6">
        <f t="shared" ca="1" si="18"/>
        <v>4</v>
      </c>
      <c r="K171" s="7" t="str">
        <f t="shared" ca="1" si="19"/>
        <v>2---AB-6B-40</v>
      </c>
    </row>
    <row r="172" spans="1:11" ht="18" customHeight="1">
      <c r="A172" s="31"/>
      <c r="B172" s="27" t="str">
        <f t="shared" si="14"/>
        <v>DRC - Cabinet L12 / 339-340</v>
      </c>
      <c r="C172" s="32"/>
      <c r="D172" s="29" t="str">
        <f t="shared" ca="1" si="15"/>
        <v>SRV-0171</v>
      </c>
      <c r="E172" s="32"/>
      <c r="F172" s="29" t="str">
        <f t="shared" ca="1" si="16"/>
        <v>NIC 170</v>
      </c>
      <c r="G172" s="28"/>
      <c r="H172" s="29" t="str">
        <f t="shared" ca="1" si="17"/>
        <v>192.168.10.685</v>
      </c>
      <c r="I172" s="11"/>
      <c r="J172" s="6">
        <f t="shared" ca="1" si="18"/>
        <v>17</v>
      </c>
      <c r="K172" s="7" t="str">
        <f t="shared" ca="1" si="19"/>
        <v>---AC-3F-47</v>
      </c>
    </row>
    <row r="173" spans="1:11" ht="18" customHeight="1">
      <c r="A173" s="31"/>
      <c r="B173" s="27" t="str">
        <f t="shared" si="14"/>
        <v>DRC - Cabinet L12 / 341-342</v>
      </c>
      <c r="C173" s="32"/>
      <c r="D173" s="29" t="str">
        <f t="shared" ca="1" si="15"/>
        <v>SRV-0172</v>
      </c>
      <c r="E173" s="32"/>
      <c r="F173" s="29" t="str">
        <f t="shared" ca="1" si="16"/>
        <v>NIC 171</v>
      </c>
      <c r="G173" s="28"/>
      <c r="H173" s="29" t="str">
        <f t="shared" ca="1" si="17"/>
        <v>192.168.10.689</v>
      </c>
      <c r="I173" s="11"/>
      <c r="J173" s="6">
        <f t="shared" ca="1" si="18"/>
        <v>16</v>
      </c>
      <c r="K173" s="7" t="str">
        <f t="shared" ca="1" si="19"/>
        <v>---AD-9C-6B</v>
      </c>
    </row>
    <row r="174" spans="1:11" ht="18" customHeight="1">
      <c r="A174" s="31"/>
      <c r="B174" s="27" t="str">
        <f t="shared" si="14"/>
        <v>DRC - Cabinet L12 / 343-344</v>
      </c>
      <c r="C174" s="32"/>
      <c r="D174" s="29" t="str">
        <f t="shared" ca="1" si="15"/>
        <v>SRV-0173</v>
      </c>
      <c r="E174" s="32"/>
      <c r="F174" s="29" t="str">
        <f t="shared" ca="1" si="16"/>
        <v>NIC 172</v>
      </c>
      <c r="G174" s="28"/>
      <c r="H174" s="29" t="str">
        <f t="shared" ca="1" si="17"/>
        <v>192.168.10.695</v>
      </c>
      <c r="I174" s="11"/>
      <c r="J174" s="6">
        <f t="shared" ca="1" si="18"/>
        <v>16</v>
      </c>
      <c r="K174" s="7" t="str">
        <f t="shared" ca="1" si="19"/>
        <v>---AE-4A-18</v>
      </c>
    </row>
    <row r="175" spans="1:11" ht="18" customHeight="1">
      <c r="A175" s="31"/>
      <c r="B175" s="27" t="str">
        <f t="shared" si="14"/>
        <v>DRC - Cabinet L12 / 345-346</v>
      </c>
      <c r="C175" s="32"/>
      <c r="D175" s="29" t="str">
        <f t="shared" ca="1" si="15"/>
        <v>SRV-0174</v>
      </c>
      <c r="E175" s="32"/>
      <c r="F175" s="29" t="str">
        <f t="shared" ca="1" si="16"/>
        <v>NIC 173</v>
      </c>
      <c r="G175" s="28"/>
      <c r="H175" s="29" t="str">
        <f t="shared" ca="1" si="17"/>
        <v>192.168.10.697</v>
      </c>
      <c r="I175" s="11"/>
      <c r="J175" s="6">
        <f t="shared" ca="1" si="18"/>
        <v>8</v>
      </c>
      <c r="K175" s="7" t="str">
        <f t="shared" ca="1" si="19"/>
        <v>---AF-C5-DB</v>
      </c>
    </row>
    <row r="176" spans="1:11" ht="18" customHeight="1">
      <c r="A176" s="31"/>
      <c r="B176" s="27" t="str">
        <f t="shared" si="14"/>
        <v>DRC - Cabinet L12 / 347-348</v>
      </c>
      <c r="C176" s="32"/>
      <c r="D176" s="29" t="str">
        <f t="shared" ca="1" si="15"/>
        <v>SRV-0175</v>
      </c>
      <c r="E176" s="32"/>
      <c r="F176" s="29" t="str">
        <f t="shared" ca="1" si="16"/>
        <v>NIC 174</v>
      </c>
      <c r="G176" s="28"/>
      <c r="H176" s="29" t="str">
        <f t="shared" ca="1" si="17"/>
        <v>192.168.10.702</v>
      </c>
      <c r="I176" s="11"/>
      <c r="J176" s="6">
        <f t="shared" ca="1" si="18"/>
        <v>11</v>
      </c>
      <c r="K176" s="7" t="str">
        <f t="shared" ca="1" si="19"/>
        <v>---B0-BF-ED</v>
      </c>
    </row>
    <row r="177" spans="1:11" ht="18" customHeight="1">
      <c r="A177" s="31"/>
      <c r="B177" s="27" t="str">
        <f t="shared" si="14"/>
        <v>DRC - Cabinet L12 / 349-350</v>
      </c>
      <c r="C177" s="32"/>
      <c r="D177" s="29" t="str">
        <f t="shared" ca="1" si="15"/>
        <v>SRV-0176</v>
      </c>
      <c r="E177" s="32"/>
      <c r="F177" s="29" t="str">
        <f t="shared" ca="1" si="16"/>
        <v>NIC 175</v>
      </c>
      <c r="G177" s="28"/>
      <c r="H177" s="29" t="str">
        <f t="shared" ca="1" si="17"/>
        <v>192.168.10.705</v>
      </c>
      <c r="I177" s="11"/>
      <c r="J177" s="6">
        <f t="shared" ca="1" si="18"/>
        <v>7</v>
      </c>
      <c r="K177" s="7" t="str">
        <f t="shared" ca="1" si="19"/>
        <v>---B1-BB-C4</v>
      </c>
    </row>
    <row r="178" spans="1:11" ht="18" customHeight="1">
      <c r="A178" s="31"/>
      <c r="B178" s="27" t="str">
        <f t="shared" si="14"/>
        <v>DRC - Cabinet L12 / 351-352</v>
      </c>
      <c r="C178" s="32"/>
      <c r="D178" s="29" t="str">
        <f t="shared" ca="1" si="15"/>
        <v>SRV-0177</v>
      </c>
      <c r="E178" s="32"/>
      <c r="F178" s="29" t="str">
        <f t="shared" ca="1" si="16"/>
        <v>NIC 176</v>
      </c>
      <c r="G178" s="28"/>
      <c r="H178" s="29" t="str">
        <f t="shared" ca="1" si="17"/>
        <v>192.168.10.710</v>
      </c>
      <c r="I178" s="11"/>
      <c r="J178" s="6">
        <f t="shared" ca="1" si="18"/>
        <v>14</v>
      </c>
      <c r="K178" s="7" t="str">
        <f t="shared" ca="1" si="19"/>
        <v>---B2-A0-2C</v>
      </c>
    </row>
    <row r="179" spans="1:11" ht="18" customHeight="1">
      <c r="A179" s="31"/>
      <c r="B179" s="27" t="str">
        <f t="shared" si="14"/>
        <v>DRC - Cabinet L12 / 353-354</v>
      </c>
      <c r="C179" s="32"/>
      <c r="D179" s="29" t="str">
        <f t="shared" ca="1" si="15"/>
        <v>SRV-0178</v>
      </c>
      <c r="E179" s="32"/>
      <c r="F179" s="29" t="str">
        <f t="shared" ca="1" si="16"/>
        <v>NIC 177</v>
      </c>
      <c r="G179" s="28"/>
      <c r="H179" s="29" t="str">
        <f t="shared" ca="1" si="17"/>
        <v>192.168.10.714</v>
      </c>
      <c r="I179" s="11"/>
      <c r="J179" s="6">
        <f t="shared" ca="1" si="18"/>
        <v>6</v>
      </c>
      <c r="K179" s="7" t="str">
        <f t="shared" ca="1" si="19"/>
        <v>---B3-8D-32</v>
      </c>
    </row>
    <row r="180" spans="1:11" ht="18" customHeight="1">
      <c r="A180" s="31"/>
      <c r="B180" s="27" t="str">
        <f t="shared" si="14"/>
        <v>DRC - Cabinet L12 / 355-356</v>
      </c>
      <c r="C180" s="32"/>
      <c r="D180" s="29" t="str">
        <f t="shared" ca="1" si="15"/>
        <v>SRV-0179</v>
      </c>
      <c r="E180" s="32"/>
      <c r="F180" s="29" t="str">
        <f t="shared" ca="1" si="16"/>
        <v>NIC 178</v>
      </c>
      <c r="G180" s="28"/>
      <c r="H180" s="29" t="str">
        <f t="shared" ca="1" si="17"/>
        <v>192.168.10.719</v>
      </c>
      <c r="I180" s="11"/>
      <c r="J180" s="6">
        <f t="shared" ca="1" si="18"/>
        <v>17</v>
      </c>
      <c r="K180" s="7" t="str">
        <f t="shared" ca="1" si="19"/>
        <v>---B4-09-1C</v>
      </c>
    </row>
    <row r="181" spans="1:11" ht="18" customHeight="1">
      <c r="A181" s="31"/>
      <c r="B181" s="27" t="str">
        <f t="shared" si="14"/>
        <v>DRC - Cabinet L12 / 357-358</v>
      </c>
      <c r="C181" s="32"/>
      <c r="D181" s="29" t="str">
        <f t="shared" ca="1" si="15"/>
        <v>SRV-0180</v>
      </c>
      <c r="E181" s="32"/>
      <c r="F181" s="29" t="str">
        <f t="shared" ca="1" si="16"/>
        <v>NIC 179</v>
      </c>
      <c r="G181" s="28"/>
      <c r="H181" s="29" t="str">
        <f t="shared" ca="1" si="17"/>
        <v>192.168.10.720</v>
      </c>
      <c r="I181" s="11"/>
      <c r="J181" s="6">
        <f t="shared" ca="1" si="18"/>
        <v>3</v>
      </c>
      <c r="K181" s="7" t="str">
        <f t="shared" ca="1" si="19"/>
        <v>DR-C -- -B5-3A-61</v>
      </c>
    </row>
    <row r="182" spans="1:11" ht="18" customHeight="1">
      <c r="A182" s="31"/>
      <c r="B182" s="27" t="str">
        <f t="shared" si="14"/>
        <v>DRC - Cabinet L12 / 359-360</v>
      </c>
      <c r="C182" s="32"/>
      <c r="D182" s="29" t="str">
        <f t="shared" ca="1" si="15"/>
        <v>SRV-0181</v>
      </c>
      <c r="E182" s="32"/>
      <c r="F182" s="29" t="str">
        <f t="shared" ca="1" si="16"/>
        <v>NIC 180</v>
      </c>
      <c r="G182" s="28"/>
      <c r="H182" s="29" t="str">
        <f t="shared" ca="1" si="17"/>
        <v>192.168.10.726</v>
      </c>
      <c r="I182" s="11"/>
      <c r="J182" s="6">
        <f t="shared" ca="1" si="18"/>
        <v>11</v>
      </c>
      <c r="K182" s="7" t="str">
        <f t="shared" ca="1" si="19"/>
        <v>---B6-6C-10</v>
      </c>
    </row>
    <row r="183" spans="1:11" ht="18" customHeight="1">
      <c r="A183" s="31"/>
      <c r="B183" s="27" t="str">
        <f t="shared" si="14"/>
        <v>DRC - Cabinet L12 / 361-362</v>
      </c>
      <c r="C183" s="32"/>
      <c r="D183" s="29" t="str">
        <f t="shared" ca="1" si="15"/>
        <v>SRV-0182</v>
      </c>
      <c r="E183" s="32"/>
      <c r="F183" s="29" t="str">
        <f t="shared" ca="1" si="16"/>
        <v>NIC 181</v>
      </c>
      <c r="G183" s="28"/>
      <c r="H183" s="29" t="str">
        <f t="shared" ca="1" si="17"/>
        <v>192.168.10.728</v>
      </c>
      <c r="I183" s="11"/>
      <c r="J183" s="6">
        <f t="shared" ca="1" si="18"/>
        <v>4</v>
      </c>
      <c r="K183" s="7" t="str">
        <f t="shared" ca="1" si="19"/>
        <v>2---B7-16-5C</v>
      </c>
    </row>
    <row r="184" spans="1:11" ht="18" customHeight="1">
      <c r="A184" s="31"/>
      <c r="B184" s="27" t="str">
        <f t="shared" si="14"/>
        <v>DRC - Cabinet L12 / 363-364</v>
      </c>
      <c r="C184" s="32"/>
      <c r="D184" s="29" t="str">
        <f t="shared" ca="1" si="15"/>
        <v>SRV-0183</v>
      </c>
      <c r="E184" s="32"/>
      <c r="F184" s="29" t="str">
        <f t="shared" ca="1" si="16"/>
        <v>NIC 182</v>
      </c>
      <c r="G184" s="28"/>
      <c r="H184" s="29" t="str">
        <f t="shared" ca="1" si="17"/>
        <v>192.168.10.734</v>
      </c>
      <c r="I184" s="11"/>
      <c r="J184" s="6">
        <f t="shared" ca="1" si="18"/>
        <v>16</v>
      </c>
      <c r="K184" s="7" t="str">
        <f t="shared" ca="1" si="19"/>
        <v>---B8-BF-82</v>
      </c>
    </row>
    <row r="185" spans="1:11" ht="18" customHeight="1">
      <c r="A185" s="31"/>
      <c r="B185" s="27" t="str">
        <f t="shared" si="14"/>
        <v>DRC - Cabinet L12 / 365-366</v>
      </c>
      <c r="C185" s="32"/>
      <c r="D185" s="29" t="str">
        <f t="shared" ca="1" si="15"/>
        <v>SRV-0184</v>
      </c>
      <c r="E185" s="32"/>
      <c r="F185" s="29" t="str">
        <f t="shared" ca="1" si="16"/>
        <v>NIC 183</v>
      </c>
      <c r="G185" s="28"/>
      <c r="H185" s="29" t="str">
        <f t="shared" ca="1" si="17"/>
        <v>192.168.10.738</v>
      </c>
      <c r="I185" s="11"/>
      <c r="J185" s="6">
        <f t="shared" ca="1" si="18"/>
        <v>17</v>
      </c>
      <c r="K185" s="7" t="str">
        <f t="shared" ca="1" si="19"/>
        <v>---B9-19-90</v>
      </c>
    </row>
    <row r="186" spans="1:11" ht="18" customHeight="1">
      <c r="A186" s="31"/>
      <c r="B186" s="27" t="str">
        <f t="shared" si="14"/>
        <v>DRC - Cabinet L12 / 367-368</v>
      </c>
      <c r="C186" s="32"/>
      <c r="D186" s="29" t="str">
        <f t="shared" ca="1" si="15"/>
        <v>SRV-0185</v>
      </c>
      <c r="E186" s="32"/>
      <c r="F186" s="29" t="str">
        <f t="shared" ca="1" si="16"/>
        <v>NIC 184</v>
      </c>
      <c r="G186" s="28"/>
      <c r="H186" s="29" t="str">
        <f t="shared" ca="1" si="17"/>
        <v>192.168.10.741</v>
      </c>
      <c r="I186" s="11"/>
      <c r="J186" s="6">
        <f t="shared" ca="1" si="18"/>
        <v>13</v>
      </c>
      <c r="K186" s="7" t="str">
        <f t="shared" ca="1" si="19"/>
        <v>---BA-FF-95</v>
      </c>
    </row>
    <row r="187" spans="1:11" ht="18" customHeight="1">
      <c r="A187" s="31"/>
      <c r="B187" s="27" t="str">
        <f t="shared" si="14"/>
        <v>DRC - Cabinet L12 / 369-370</v>
      </c>
      <c r="C187" s="32"/>
      <c r="D187" s="29" t="str">
        <f t="shared" ca="1" si="15"/>
        <v>SRV-0186</v>
      </c>
      <c r="E187" s="32"/>
      <c r="F187" s="29" t="str">
        <f t="shared" ca="1" si="16"/>
        <v>NIC 185</v>
      </c>
      <c r="G187" s="28"/>
      <c r="H187" s="29" t="str">
        <f t="shared" ca="1" si="17"/>
        <v>192.168.10.745</v>
      </c>
      <c r="I187" s="11"/>
      <c r="J187" s="6">
        <f t="shared" ca="1" si="18"/>
        <v>16</v>
      </c>
      <c r="K187" s="7" t="str">
        <f t="shared" ca="1" si="19"/>
        <v>---BB-30-69</v>
      </c>
    </row>
    <row r="188" spans="1:11" ht="18" customHeight="1">
      <c r="A188" s="31"/>
      <c r="B188" s="27" t="str">
        <f t="shared" si="14"/>
        <v>DRC - Cabinet L12 / 371-372</v>
      </c>
      <c r="C188" s="32"/>
      <c r="D188" s="29" t="str">
        <f t="shared" ca="1" si="15"/>
        <v>SRV-0187</v>
      </c>
      <c r="E188" s="32"/>
      <c r="F188" s="29" t="str">
        <f t="shared" ca="1" si="16"/>
        <v>NIC 186</v>
      </c>
      <c r="G188" s="28"/>
      <c r="H188" s="29" t="str">
        <f t="shared" ca="1" si="17"/>
        <v>192.168.10.748</v>
      </c>
      <c r="I188" s="11"/>
      <c r="J188" s="6">
        <f t="shared" ca="1" si="18"/>
        <v>8</v>
      </c>
      <c r="K188" s="7" t="str">
        <f t="shared" ca="1" si="19"/>
        <v>---BC-24-FA</v>
      </c>
    </row>
    <row r="189" spans="1:11" ht="18" customHeight="1">
      <c r="A189" s="31"/>
      <c r="B189" s="27" t="str">
        <f t="shared" si="14"/>
        <v>DRC - Cabinet L12 / 373-374</v>
      </c>
      <c r="C189" s="32"/>
      <c r="D189" s="29" t="str">
        <f t="shared" ca="1" si="15"/>
        <v>SRV-0188</v>
      </c>
      <c r="E189" s="32"/>
      <c r="F189" s="29" t="str">
        <f t="shared" ca="1" si="16"/>
        <v>NIC 187</v>
      </c>
      <c r="G189" s="28"/>
      <c r="H189" s="29" t="str">
        <f t="shared" ca="1" si="17"/>
        <v>192.168.10.753</v>
      </c>
      <c r="I189" s="11"/>
      <c r="J189" s="6">
        <f t="shared" ca="1" si="18"/>
        <v>16</v>
      </c>
      <c r="K189" s="7" t="str">
        <f t="shared" ca="1" si="19"/>
        <v>---BD-12-A5</v>
      </c>
    </row>
    <row r="190" spans="1:11" ht="18" customHeight="1">
      <c r="A190" s="31"/>
      <c r="B190" s="27" t="str">
        <f t="shared" si="14"/>
        <v>DRC - Cabinet L12 / 375-376</v>
      </c>
      <c r="C190" s="32"/>
      <c r="D190" s="29" t="str">
        <f t="shared" ca="1" si="15"/>
        <v>SRV-0189</v>
      </c>
      <c r="E190" s="32"/>
      <c r="F190" s="29" t="str">
        <f t="shared" ca="1" si="16"/>
        <v>NIC 188</v>
      </c>
      <c r="G190" s="28"/>
      <c r="H190" s="29" t="str">
        <f t="shared" ca="1" si="17"/>
        <v>192.168.10.757</v>
      </c>
      <c r="I190" s="11"/>
      <c r="J190" s="6">
        <f t="shared" ca="1" si="18"/>
        <v>14</v>
      </c>
      <c r="K190" s="7" t="str">
        <f t="shared" ca="1" si="19"/>
        <v>---BE-59-DC</v>
      </c>
    </row>
    <row r="191" spans="1:11" ht="18" customHeight="1">
      <c r="A191" s="31"/>
      <c r="B191" s="27" t="str">
        <f t="shared" si="14"/>
        <v>DRC - Cabinet L12 / 377-378</v>
      </c>
      <c r="C191" s="32"/>
      <c r="D191" s="29" t="str">
        <f t="shared" ca="1" si="15"/>
        <v>SRV-0190</v>
      </c>
      <c r="E191" s="32"/>
      <c r="F191" s="29" t="str">
        <f t="shared" ca="1" si="16"/>
        <v>NIC 189</v>
      </c>
      <c r="G191" s="28"/>
      <c r="H191" s="29" t="str">
        <f t="shared" ca="1" si="17"/>
        <v>192.168.10.760</v>
      </c>
      <c r="I191" s="11"/>
      <c r="J191" s="6">
        <f t="shared" ca="1" si="18"/>
        <v>17</v>
      </c>
      <c r="K191" s="7" t="str">
        <f t="shared" ca="1" si="19"/>
        <v>---BF-85-30</v>
      </c>
    </row>
    <row r="192" spans="1:11" ht="18" customHeight="1">
      <c r="A192" s="31"/>
      <c r="B192" s="27" t="str">
        <f t="shared" si="14"/>
        <v>DRC - Cabinet L12 / 379-380</v>
      </c>
      <c r="C192" s="32"/>
      <c r="D192" s="29" t="str">
        <f t="shared" ca="1" si="15"/>
        <v>SRV-0191</v>
      </c>
      <c r="E192" s="32"/>
      <c r="F192" s="29" t="str">
        <f t="shared" ca="1" si="16"/>
        <v>NIC 190</v>
      </c>
      <c r="G192" s="28"/>
      <c r="H192" s="29" t="str">
        <f t="shared" ca="1" si="17"/>
        <v>192.168.10.765</v>
      </c>
      <c r="I192" s="11"/>
      <c r="J192" s="6">
        <f t="shared" ca="1" si="18"/>
        <v>9</v>
      </c>
      <c r="K192" s="7" t="str">
        <f t="shared" ca="1" si="19"/>
        <v>---C0-B6-95</v>
      </c>
    </row>
    <row r="193" spans="1:11" ht="18" customHeight="1">
      <c r="A193" s="31"/>
      <c r="B193" s="27" t="str">
        <f t="shared" si="14"/>
        <v>DRC - Cabinet L12 / 381-382</v>
      </c>
      <c r="C193" s="32"/>
      <c r="D193" s="29" t="str">
        <f t="shared" ca="1" si="15"/>
        <v>SRV-0192</v>
      </c>
      <c r="E193" s="32"/>
      <c r="F193" s="29" t="str">
        <f t="shared" ca="1" si="16"/>
        <v>NIC 191</v>
      </c>
      <c r="G193" s="28"/>
      <c r="H193" s="29" t="str">
        <f t="shared" ca="1" si="17"/>
        <v>192.168.10.769</v>
      </c>
      <c r="I193" s="11"/>
      <c r="J193" s="6">
        <f t="shared" ca="1" si="18"/>
        <v>12</v>
      </c>
      <c r="K193" s="7" t="str">
        <f t="shared" ca="1" si="19"/>
        <v>---C1-A0-AC</v>
      </c>
    </row>
    <row r="194" spans="1:11" ht="18" customHeight="1">
      <c r="A194" s="31"/>
      <c r="B194" s="27" t="str">
        <f t="shared" si="14"/>
        <v>DRC - Cabinet L12 / 383-384</v>
      </c>
      <c r="C194" s="32"/>
      <c r="D194" s="29" t="str">
        <f t="shared" ca="1" si="15"/>
        <v>SRV-0193</v>
      </c>
      <c r="E194" s="32"/>
      <c r="F194" s="29" t="str">
        <f t="shared" ca="1" si="16"/>
        <v>NIC 192</v>
      </c>
      <c r="G194" s="28"/>
      <c r="H194" s="29" t="str">
        <f t="shared" ca="1" si="17"/>
        <v>192.168.10.773</v>
      </c>
      <c r="I194" s="11"/>
      <c r="J194" s="6">
        <f t="shared" ca="1" si="18"/>
        <v>17</v>
      </c>
      <c r="K194" s="7" t="str">
        <f t="shared" ca="1" si="19"/>
        <v>---C2-C7-3A</v>
      </c>
    </row>
    <row r="195" spans="1:11" ht="18" customHeight="1">
      <c r="A195" s="31"/>
      <c r="B195" s="27" t="str">
        <f t="shared" si="14"/>
        <v>DRC - Cabinet L12 / 385-386</v>
      </c>
      <c r="C195" s="32"/>
      <c r="D195" s="29" t="str">
        <f t="shared" ca="1" si="15"/>
        <v>SRV-0194</v>
      </c>
      <c r="E195" s="32"/>
      <c r="F195" s="29" t="str">
        <f t="shared" ca="1" si="16"/>
        <v>NIC 193</v>
      </c>
      <c r="G195" s="28"/>
      <c r="H195" s="29" t="str">
        <f t="shared" ca="1" si="17"/>
        <v>192.168.10.779</v>
      </c>
      <c r="I195" s="11"/>
      <c r="J195" s="6">
        <f t="shared" ca="1" si="18"/>
        <v>6</v>
      </c>
      <c r="K195" s="7" t="str">
        <f t="shared" ca="1" si="19"/>
        <v>---C3-59-65</v>
      </c>
    </row>
    <row r="196" spans="1:11" ht="18" customHeight="1">
      <c r="A196" s="31"/>
      <c r="B196" s="27" t="str">
        <f t="shared" ref="B196:B242" si="20">$A$3 &amp; TEXT((ROW()-3)*$A$4+1,"0#") &amp; "-" &amp; TEXT((ROW()-2)*$A$4,"0#")</f>
        <v>DRC - Cabinet L12 / 387-388</v>
      </c>
      <c r="C196" s="32"/>
      <c r="D196" s="29" t="str">
        <f t="shared" ref="D196:D242" ca="1" si="21">$C$3 &amp; TEXT(ROW()*$C$4-RANDBETWEEN(1,$C$4),"000#")</f>
        <v>SRV-0195</v>
      </c>
      <c r="E196" s="32"/>
      <c r="F196" s="29" t="str">
        <f t="shared" ref="F196:F242" ca="1" si="22">$E$3 &amp; " " &amp; TEXT((ROW()-1)*$E$4-RANDBETWEEN(1,$E$4),"#")</f>
        <v>NIC 194</v>
      </c>
      <c r="G196" s="28"/>
      <c r="H196" s="29" t="str">
        <f t="shared" ref="H196:H242" ca="1" si="23">$G$3 &amp; TEXT(ROW()*$G$4-RANDBETWEEN(1,$G$4),"#")</f>
        <v>192.168.10.783</v>
      </c>
      <c r="I196" s="11"/>
      <c r="J196" s="6">
        <f t="shared" ref="J196:J242" ca="1" si="24">RANDBETWEEN(1,15)+2</f>
        <v>7</v>
      </c>
      <c r="K196" s="7" t="str">
        <f t="shared" ref="K196:K242" ca="1" si="25">MID(INDIRECT(ADDRESS(J196,1,,,)),1,2)&amp;"-"&amp;MID(INDIRECT(ADDRESS(J196,1,,,)),3,2)&amp;"-"&amp;MID(INDIRECT(ADDRESS(J196,1,,,)),5,2)&amp;"-"&amp;DEC2HEX(ROW(),2)&amp;"-"&amp;DEC2HEX(RANDBETWEEN(1,255),2)&amp;"-"&amp;DEC2HEX(RANDBETWEEN(1,255),2)</f>
        <v>---C4-13-26</v>
      </c>
    </row>
    <row r="197" spans="1:11" ht="18" customHeight="1">
      <c r="A197" s="31"/>
      <c r="B197" s="27" t="str">
        <f t="shared" si="20"/>
        <v>DRC - Cabinet L12 / 389-390</v>
      </c>
      <c r="C197" s="32"/>
      <c r="D197" s="29" t="str">
        <f t="shared" ca="1" si="21"/>
        <v>SRV-0196</v>
      </c>
      <c r="E197" s="32"/>
      <c r="F197" s="29" t="str">
        <f t="shared" ca="1" si="22"/>
        <v>NIC 195</v>
      </c>
      <c r="G197" s="28"/>
      <c r="H197" s="29" t="str">
        <f t="shared" ca="1" si="23"/>
        <v>192.168.10.784</v>
      </c>
      <c r="I197" s="11"/>
      <c r="J197" s="6">
        <f t="shared" ca="1" si="24"/>
        <v>13</v>
      </c>
      <c r="K197" s="7" t="str">
        <f t="shared" ca="1" si="25"/>
        <v>---C5-2B-27</v>
      </c>
    </row>
    <row r="198" spans="1:11" ht="18" customHeight="1">
      <c r="A198" s="31"/>
      <c r="B198" s="27" t="str">
        <f t="shared" si="20"/>
        <v>DRC - Cabinet L12 / 391-392</v>
      </c>
      <c r="C198" s="32"/>
      <c r="D198" s="29" t="str">
        <f t="shared" ca="1" si="21"/>
        <v>SRV-0197</v>
      </c>
      <c r="E198" s="32"/>
      <c r="F198" s="29" t="str">
        <f t="shared" ca="1" si="22"/>
        <v>NIC 196</v>
      </c>
      <c r="G198" s="28"/>
      <c r="H198" s="29" t="str">
        <f t="shared" ca="1" si="23"/>
        <v>192.168.10.789</v>
      </c>
      <c r="I198" s="11"/>
      <c r="J198" s="6">
        <f t="shared" ca="1" si="24"/>
        <v>5</v>
      </c>
      <c r="K198" s="7" t="str">
        <f t="shared" ca="1" si="25"/>
        <v>---C6-87-A9</v>
      </c>
    </row>
    <row r="199" spans="1:11" ht="18" customHeight="1">
      <c r="A199" s="31"/>
      <c r="B199" s="27" t="str">
        <f t="shared" si="20"/>
        <v>DRC - Cabinet L12 / 393-394</v>
      </c>
      <c r="C199" s="32"/>
      <c r="D199" s="29" t="str">
        <f t="shared" ca="1" si="21"/>
        <v>SRV-0198</v>
      </c>
      <c r="E199" s="32"/>
      <c r="F199" s="29" t="str">
        <f t="shared" ca="1" si="22"/>
        <v>NIC 197</v>
      </c>
      <c r="G199" s="28"/>
      <c r="H199" s="29" t="str">
        <f t="shared" ca="1" si="23"/>
        <v>192.168.10.794</v>
      </c>
      <c r="I199" s="11"/>
      <c r="J199" s="6">
        <f t="shared" ca="1" si="24"/>
        <v>17</v>
      </c>
      <c r="K199" s="7" t="str">
        <f t="shared" ca="1" si="25"/>
        <v>---C7-4F-D6</v>
      </c>
    </row>
    <row r="200" spans="1:11" ht="18" customHeight="1">
      <c r="A200" s="31"/>
      <c r="B200" s="27" t="str">
        <f t="shared" si="20"/>
        <v>DRC - Cabinet L12 / 395-396</v>
      </c>
      <c r="C200" s="32"/>
      <c r="D200" s="29" t="str">
        <f t="shared" ca="1" si="21"/>
        <v>SRV-0199</v>
      </c>
      <c r="E200" s="32"/>
      <c r="F200" s="29" t="str">
        <f t="shared" ca="1" si="22"/>
        <v>NIC 198</v>
      </c>
      <c r="G200" s="28"/>
      <c r="H200" s="29" t="str">
        <f t="shared" ca="1" si="23"/>
        <v>192.168.10.798</v>
      </c>
      <c r="I200" s="11"/>
      <c r="J200" s="6">
        <f t="shared" ca="1" si="24"/>
        <v>14</v>
      </c>
      <c r="K200" s="7" t="str">
        <f t="shared" ca="1" si="25"/>
        <v>---C8-C7-BC</v>
      </c>
    </row>
    <row r="201" spans="1:11" ht="18" customHeight="1">
      <c r="A201" s="31"/>
      <c r="B201" s="27" t="str">
        <f t="shared" si="20"/>
        <v>DRC - Cabinet L12 / 397-398</v>
      </c>
      <c r="C201" s="32"/>
      <c r="D201" s="29" t="str">
        <f t="shared" ca="1" si="21"/>
        <v>SRV-0200</v>
      </c>
      <c r="E201" s="32"/>
      <c r="F201" s="29" t="str">
        <f t="shared" ca="1" si="22"/>
        <v>NIC 199</v>
      </c>
      <c r="G201" s="28"/>
      <c r="H201" s="29" t="str">
        <f t="shared" ca="1" si="23"/>
        <v>192.168.10.803</v>
      </c>
      <c r="I201" s="11"/>
      <c r="J201" s="6">
        <f t="shared" ca="1" si="24"/>
        <v>4</v>
      </c>
      <c r="K201" s="7" t="str">
        <f t="shared" ca="1" si="25"/>
        <v>2---C9-6B-51</v>
      </c>
    </row>
    <row r="202" spans="1:11" ht="18" customHeight="1">
      <c r="A202" s="31"/>
      <c r="B202" s="27" t="str">
        <f t="shared" si="20"/>
        <v>DRC - Cabinet L12 / 399-400</v>
      </c>
      <c r="C202" s="32"/>
      <c r="D202" s="29" t="str">
        <f t="shared" ca="1" si="21"/>
        <v>SRV-0201</v>
      </c>
      <c r="E202" s="32"/>
      <c r="F202" s="29" t="str">
        <f t="shared" ca="1" si="22"/>
        <v>NIC 200</v>
      </c>
      <c r="G202" s="28"/>
      <c r="H202" s="29" t="str">
        <f t="shared" ca="1" si="23"/>
        <v>192.168.10.805</v>
      </c>
      <c r="I202" s="11"/>
      <c r="J202" s="6">
        <f t="shared" ca="1" si="24"/>
        <v>14</v>
      </c>
      <c r="K202" s="7" t="str">
        <f t="shared" ca="1" si="25"/>
        <v>---CA-AC-5D</v>
      </c>
    </row>
    <row r="203" spans="1:11" ht="18" customHeight="1">
      <c r="A203" s="31"/>
      <c r="B203" s="27" t="str">
        <f t="shared" si="20"/>
        <v>DRC - Cabinet L12 / 401-402</v>
      </c>
      <c r="C203" s="32"/>
      <c r="D203" s="29" t="str">
        <f t="shared" ca="1" si="21"/>
        <v>SRV-0202</v>
      </c>
      <c r="E203" s="32"/>
      <c r="F203" s="29" t="str">
        <f t="shared" ca="1" si="22"/>
        <v>NIC 201</v>
      </c>
      <c r="G203" s="28"/>
      <c r="H203" s="29" t="str">
        <f t="shared" ca="1" si="23"/>
        <v>192.168.10.811</v>
      </c>
      <c r="I203" s="11"/>
      <c r="J203" s="6">
        <f t="shared" ca="1" si="24"/>
        <v>4</v>
      </c>
      <c r="K203" s="7" t="str">
        <f t="shared" ca="1" si="25"/>
        <v>2---CB-CA-3A</v>
      </c>
    </row>
    <row r="204" spans="1:11" ht="18" customHeight="1">
      <c r="A204" s="31"/>
      <c r="B204" s="27" t="str">
        <f t="shared" si="20"/>
        <v>DRC - Cabinet L12 / 403-404</v>
      </c>
      <c r="C204" s="32"/>
      <c r="D204" s="29" t="str">
        <f t="shared" ca="1" si="21"/>
        <v>SRV-0203</v>
      </c>
      <c r="E204" s="32"/>
      <c r="F204" s="29" t="str">
        <f t="shared" ca="1" si="22"/>
        <v>NIC 202</v>
      </c>
      <c r="G204" s="28"/>
      <c r="H204" s="29" t="str">
        <f t="shared" ca="1" si="23"/>
        <v>192.168.10.814</v>
      </c>
      <c r="I204" s="11"/>
      <c r="J204" s="6">
        <f t="shared" ca="1" si="24"/>
        <v>6</v>
      </c>
      <c r="K204" s="7" t="str">
        <f t="shared" ca="1" si="25"/>
        <v>---CC-5B-73</v>
      </c>
    </row>
    <row r="205" spans="1:11" ht="18" customHeight="1">
      <c r="A205" s="31"/>
      <c r="B205" s="27" t="str">
        <f t="shared" si="20"/>
        <v>DRC - Cabinet L12 / 405-406</v>
      </c>
      <c r="C205" s="32"/>
      <c r="D205" s="29" t="str">
        <f t="shared" ca="1" si="21"/>
        <v>SRV-0204</v>
      </c>
      <c r="E205" s="32"/>
      <c r="F205" s="29" t="str">
        <f t="shared" ca="1" si="22"/>
        <v>NIC 203</v>
      </c>
      <c r="G205" s="28"/>
      <c r="H205" s="29" t="str">
        <f t="shared" ca="1" si="23"/>
        <v>192.168.10.819</v>
      </c>
      <c r="I205" s="11"/>
      <c r="J205" s="6">
        <f t="shared" ca="1" si="24"/>
        <v>5</v>
      </c>
      <c r="K205" s="7" t="str">
        <f t="shared" ca="1" si="25"/>
        <v>---CD-9D-43</v>
      </c>
    </row>
    <row r="206" spans="1:11" ht="18" customHeight="1">
      <c r="A206" s="31"/>
      <c r="B206" s="27" t="str">
        <f t="shared" si="20"/>
        <v>DRC - Cabinet L12 / 407-408</v>
      </c>
      <c r="C206" s="32"/>
      <c r="D206" s="29" t="str">
        <f t="shared" ca="1" si="21"/>
        <v>SRV-0205</v>
      </c>
      <c r="E206" s="32"/>
      <c r="F206" s="29" t="str">
        <f t="shared" ca="1" si="22"/>
        <v>NIC 204</v>
      </c>
      <c r="G206" s="28"/>
      <c r="H206" s="29" t="str">
        <f t="shared" ca="1" si="23"/>
        <v>192.168.10.820</v>
      </c>
      <c r="I206" s="11"/>
      <c r="J206" s="6">
        <f t="shared" ca="1" si="24"/>
        <v>3</v>
      </c>
      <c r="K206" s="7" t="str">
        <f t="shared" ca="1" si="25"/>
        <v>DR-C -- -CE-04-EA</v>
      </c>
    </row>
    <row r="207" spans="1:11" ht="18" customHeight="1">
      <c r="A207" s="31"/>
      <c r="B207" s="27" t="str">
        <f t="shared" si="20"/>
        <v>DRC - Cabinet L12 / 409-410</v>
      </c>
      <c r="C207" s="32"/>
      <c r="D207" s="29" t="str">
        <f t="shared" ca="1" si="21"/>
        <v>SRV-0206</v>
      </c>
      <c r="E207" s="32"/>
      <c r="F207" s="29" t="str">
        <f t="shared" ca="1" si="22"/>
        <v>NIC 205</v>
      </c>
      <c r="G207" s="28"/>
      <c r="H207" s="29" t="str">
        <f t="shared" ca="1" si="23"/>
        <v>192.168.10.824</v>
      </c>
      <c r="I207" s="11"/>
      <c r="J207" s="6">
        <f t="shared" ca="1" si="24"/>
        <v>10</v>
      </c>
      <c r="K207" s="7" t="str">
        <f t="shared" ca="1" si="25"/>
        <v>---CF-D4-A3</v>
      </c>
    </row>
    <row r="208" spans="1:11" ht="18" customHeight="1">
      <c r="A208" s="31"/>
      <c r="B208" s="27" t="str">
        <f t="shared" si="20"/>
        <v>DRC - Cabinet L12 / 411-412</v>
      </c>
      <c r="C208" s="32"/>
      <c r="D208" s="29" t="str">
        <f t="shared" ca="1" si="21"/>
        <v>SRV-0207</v>
      </c>
      <c r="E208" s="32"/>
      <c r="F208" s="29" t="str">
        <f t="shared" ca="1" si="22"/>
        <v>NIC 206</v>
      </c>
      <c r="G208" s="28"/>
      <c r="H208" s="29" t="str">
        <f t="shared" ca="1" si="23"/>
        <v>192.168.10.830</v>
      </c>
      <c r="I208" s="11"/>
      <c r="J208" s="6">
        <f t="shared" ca="1" si="24"/>
        <v>7</v>
      </c>
      <c r="K208" s="7" t="str">
        <f t="shared" ca="1" si="25"/>
        <v>---D0-03-52</v>
      </c>
    </row>
    <row r="209" spans="1:11" ht="18" customHeight="1">
      <c r="A209" s="31"/>
      <c r="B209" s="27" t="str">
        <f t="shared" si="20"/>
        <v>DRC - Cabinet L12 / 413-414</v>
      </c>
      <c r="C209" s="32"/>
      <c r="D209" s="29" t="str">
        <f t="shared" ca="1" si="21"/>
        <v>SRV-0208</v>
      </c>
      <c r="E209" s="32"/>
      <c r="F209" s="29" t="str">
        <f t="shared" ca="1" si="22"/>
        <v>NIC 207</v>
      </c>
      <c r="G209" s="28"/>
      <c r="H209" s="29" t="str">
        <f t="shared" ca="1" si="23"/>
        <v>192.168.10.834</v>
      </c>
      <c r="I209" s="11"/>
      <c r="J209" s="6">
        <f t="shared" ca="1" si="24"/>
        <v>11</v>
      </c>
      <c r="K209" s="7" t="str">
        <f t="shared" ca="1" si="25"/>
        <v>---D1-EF-57</v>
      </c>
    </row>
    <row r="210" spans="1:11" ht="18" customHeight="1">
      <c r="A210" s="31"/>
      <c r="B210" s="27" t="str">
        <f t="shared" si="20"/>
        <v>DRC - Cabinet L12 / 415-416</v>
      </c>
      <c r="C210" s="32"/>
      <c r="D210" s="29" t="str">
        <f t="shared" ca="1" si="21"/>
        <v>SRV-0209</v>
      </c>
      <c r="E210" s="32"/>
      <c r="F210" s="29" t="str">
        <f t="shared" ca="1" si="22"/>
        <v>NIC 208</v>
      </c>
      <c r="G210" s="28"/>
      <c r="H210" s="29" t="str">
        <f t="shared" ca="1" si="23"/>
        <v>192.168.10.839</v>
      </c>
      <c r="I210" s="11"/>
      <c r="J210" s="6">
        <f t="shared" ca="1" si="24"/>
        <v>7</v>
      </c>
      <c r="K210" s="7" t="str">
        <f t="shared" ca="1" si="25"/>
        <v>---D2-39-1D</v>
      </c>
    </row>
    <row r="211" spans="1:11" ht="18" customHeight="1">
      <c r="A211" s="31"/>
      <c r="B211" s="27" t="str">
        <f t="shared" si="20"/>
        <v>DRC - Cabinet L12 / 417-418</v>
      </c>
      <c r="C211" s="32"/>
      <c r="D211" s="29" t="str">
        <f t="shared" ca="1" si="21"/>
        <v>SRV-0210</v>
      </c>
      <c r="E211" s="32"/>
      <c r="F211" s="29" t="str">
        <f t="shared" ca="1" si="22"/>
        <v>NIC 209</v>
      </c>
      <c r="G211" s="28"/>
      <c r="H211" s="29" t="str">
        <f t="shared" ca="1" si="23"/>
        <v>192.168.10.840</v>
      </c>
      <c r="I211" s="11"/>
      <c r="J211" s="6">
        <f t="shared" ca="1" si="24"/>
        <v>4</v>
      </c>
      <c r="K211" s="7" t="str">
        <f t="shared" ca="1" si="25"/>
        <v>2---D3-A4-9F</v>
      </c>
    </row>
    <row r="212" spans="1:11" ht="18" customHeight="1">
      <c r="A212" s="31"/>
      <c r="B212" s="27" t="str">
        <f t="shared" si="20"/>
        <v>DRC - Cabinet L12 / 419-420</v>
      </c>
      <c r="C212" s="32"/>
      <c r="D212" s="29" t="str">
        <f t="shared" ca="1" si="21"/>
        <v>SRV-0211</v>
      </c>
      <c r="E212" s="32"/>
      <c r="F212" s="29" t="str">
        <f t="shared" ca="1" si="22"/>
        <v>NIC 210</v>
      </c>
      <c r="G212" s="28"/>
      <c r="H212" s="29" t="str">
        <f t="shared" ca="1" si="23"/>
        <v>192.168.10.847</v>
      </c>
      <c r="I212" s="11"/>
      <c r="J212" s="6">
        <f t="shared" ca="1" si="24"/>
        <v>9</v>
      </c>
      <c r="K212" s="7" t="str">
        <f t="shared" ca="1" si="25"/>
        <v>---D4-78-53</v>
      </c>
    </row>
    <row r="213" spans="1:11" ht="18" customHeight="1">
      <c r="A213" s="31"/>
      <c r="B213" s="27" t="str">
        <f t="shared" si="20"/>
        <v>DRC - Cabinet L12 / 421-422</v>
      </c>
      <c r="C213" s="32"/>
      <c r="D213" s="29" t="str">
        <f t="shared" ca="1" si="21"/>
        <v>SRV-0212</v>
      </c>
      <c r="E213" s="32"/>
      <c r="F213" s="29" t="str">
        <f t="shared" ca="1" si="22"/>
        <v>NIC 211</v>
      </c>
      <c r="G213" s="28"/>
      <c r="H213" s="29" t="str">
        <f t="shared" ca="1" si="23"/>
        <v>192.168.10.851</v>
      </c>
      <c r="I213" s="11"/>
      <c r="J213" s="6">
        <f t="shared" ca="1" si="24"/>
        <v>17</v>
      </c>
      <c r="K213" s="7" t="str">
        <f t="shared" ca="1" si="25"/>
        <v>---D5-FB-1E</v>
      </c>
    </row>
    <row r="214" spans="1:11" ht="18" customHeight="1">
      <c r="A214" s="31"/>
      <c r="B214" s="27" t="str">
        <f t="shared" si="20"/>
        <v>DRC - Cabinet L12 / 423-424</v>
      </c>
      <c r="C214" s="32"/>
      <c r="D214" s="29" t="str">
        <f t="shared" ca="1" si="21"/>
        <v>SRV-0213</v>
      </c>
      <c r="E214" s="32"/>
      <c r="F214" s="29" t="str">
        <f t="shared" ca="1" si="22"/>
        <v>NIC 212</v>
      </c>
      <c r="G214" s="28"/>
      <c r="H214" s="29" t="str">
        <f t="shared" ca="1" si="23"/>
        <v>192.168.10.855</v>
      </c>
      <c r="I214" s="11"/>
      <c r="J214" s="6">
        <f t="shared" ca="1" si="24"/>
        <v>8</v>
      </c>
      <c r="K214" s="7" t="str">
        <f t="shared" ca="1" si="25"/>
        <v>---D6-3B-DF</v>
      </c>
    </row>
    <row r="215" spans="1:11" ht="18" customHeight="1">
      <c r="A215" s="31"/>
      <c r="B215" s="27" t="str">
        <f t="shared" si="20"/>
        <v>DRC - Cabinet L12 / 425-426</v>
      </c>
      <c r="C215" s="32"/>
      <c r="D215" s="29" t="str">
        <f t="shared" ca="1" si="21"/>
        <v>SRV-0214</v>
      </c>
      <c r="E215" s="32"/>
      <c r="F215" s="29" t="str">
        <f t="shared" ca="1" si="22"/>
        <v>NIC 213</v>
      </c>
      <c r="G215" s="28"/>
      <c r="H215" s="29" t="str">
        <f t="shared" ca="1" si="23"/>
        <v>192.168.10.858</v>
      </c>
      <c r="I215" s="11"/>
      <c r="J215" s="6">
        <f t="shared" ca="1" si="24"/>
        <v>10</v>
      </c>
      <c r="K215" s="7" t="str">
        <f t="shared" ca="1" si="25"/>
        <v>---D7-4C-74</v>
      </c>
    </row>
    <row r="216" spans="1:11" ht="18" customHeight="1">
      <c r="A216" s="31"/>
      <c r="B216" s="27" t="str">
        <f t="shared" si="20"/>
        <v>DRC - Cabinet L12 / 427-428</v>
      </c>
      <c r="C216" s="32"/>
      <c r="D216" s="29" t="str">
        <f t="shared" ca="1" si="21"/>
        <v>SRV-0215</v>
      </c>
      <c r="E216" s="32"/>
      <c r="F216" s="29" t="str">
        <f t="shared" ca="1" si="22"/>
        <v>NIC 214</v>
      </c>
      <c r="G216" s="28"/>
      <c r="H216" s="29" t="str">
        <f t="shared" ca="1" si="23"/>
        <v>192.168.10.862</v>
      </c>
      <c r="I216" s="11"/>
      <c r="J216" s="6">
        <f t="shared" ca="1" si="24"/>
        <v>5</v>
      </c>
      <c r="K216" s="7" t="str">
        <f t="shared" ca="1" si="25"/>
        <v>---D8-62-FB</v>
      </c>
    </row>
    <row r="217" spans="1:11" ht="18" customHeight="1">
      <c r="A217" s="31"/>
      <c r="B217" s="27" t="str">
        <f t="shared" si="20"/>
        <v>DRC - Cabinet L12 / 429-430</v>
      </c>
      <c r="C217" s="32"/>
      <c r="D217" s="29" t="str">
        <f t="shared" ca="1" si="21"/>
        <v>SRV-0216</v>
      </c>
      <c r="E217" s="32"/>
      <c r="F217" s="29" t="str">
        <f t="shared" ca="1" si="22"/>
        <v>NIC 215</v>
      </c>
      <c r="G217" s="28"/>
      <c r="H217" s="29" t="str">
        <f t="shared" ca="1" si="23"/>
        <v>192.168.10.864</v>
      </c>
      <c r="I217" s="11"/>
      <c r="J217" s="6">
        <f t="shared" ca="1" si="24"/>
        <v>15</v>
      </c>
      <c r="K217" s="7" t="str">
        <f t="shared" ca="1" si="25"/>
        <v>---D9-A3-85</v>
      </c>
    </row>
    <row r="218" spans="1:11" ht="18" customHeight="1">
      <c r="A218" s="31"/>
      <c r="B218" s="27" t="str">
        <f t="shared" si="20"/>
        <v>DRC - Cabinet L12 / 431-432</v>
      </c>
      <c r="C218" s="32"/>
      <c r="D218" s="29" t="str">
        <f t="shared" ca="1" si="21"/>
        <v>SRV-0217</v>
      </c>
      <c r="E218" s="32"/>
      <c r="F218" s="29" t="str">
        <f t="shared" ca="1" si="22"/>
        <v>NIC 216</v>
      </c>
      <c r="G218" s="28"/>
      <c r="H218" s="29" t="str">
        <f t="shared" ca="1" si="23"/>
        <v>192.168.10.869</v>
      </c>
      <c r="I218" s="11"/>
      <c r="J218" s="6">
        <f t="shared" ca="1" si="24"/>
        <v>14</v>
      </c>
      <c r="K218" s="7" t="str">
        <f t="shared" ca="1" si="25"/>
        <v>---DA-CE-5B</v>
      </c>
    </row>
    <row r="219" spans="1:11" ht="18" customHeight="1">
      <c r="A219" s="31"/>
      <c r="B219" s="27" t="str">
        <f t="shared" si="20"/>
        <v>DRC - Cabinet L12 / 433-434</v>
      </c>
      <c r="C219" s="32"/>
      <c r="D219" s="29" t="str">
        <f t="shared" ca="1" si="21"/>
        <v>SRV-0218</v>
      </c>
      <c r="E219" s="32"/>
      <c r="F219" s="29" t="str">
        <f t="shared" ca="1" si="22"/>
        <v>NIC 217</v>
      </c>
      <c r="G219" s="28"/>
      <c r="H219" s="29" t="str">
        <f t="shared" ca="1" si="23"/>
        <v>192.168.10.875</v>
      </c>
      <c r="I219" s="11"/>
      <c r="J219" s="6">
        <f t="shared" ca="1" si="24"/>
        <v>7</v>
      </c>
      <c r="K219" s="7" t="str">
        <f t="shared" ca="1" si="25"/>
        <v>---DB-CA-24</v>
      </c>
    </row>
    <row r="220" spans="1:11" ht="18" customHeight="1">
      <c r="A220" s="31"/>
      <c r="B220" s="27" t="str">
        <f t="shared" si="20"/>
        <v>DRC - Cabinet L12 / 435-436</v>
      </c>
      <c r="C220" s="32"/>
      <c r="D220" s="29" t="str">
        <f t="shared" ca="1" si="21"/>
        <v>SRV-0219</v>
      </c>
      <c r="E220" s="32"/>
      <c r="F220" s="29" t="str">
        <f t="shared" ca="1" si="22"/>
        <v>NIC 218</v>
      </c>
      <c r="G220" s="28"/>
      <c r="H220" s="29" t="str">
        <f t="shared" ca="1" si="23"/>
        <v>192.168.10.877</v>
      </c>
      <c r="I220" s="11"/>
      <c r="J220" s="6">
        <f t="shared" ca="1" si="24"/>
        <v>14</v>
      </c>
      <c r="K220" s="7" t="str">
        <f t="shared" ca="1" si="25"/>
        <v>---DC-07-9D</v>
      </c>
    </row>
    <row r="221" spans="1:11" ht="18" customHeight="1">
      <c r="A221" s="31"/>
      <c r="B221" s="27" t="str">
        <f t="shared" si="20"/>
        <v>DRC - Cabinet L12 / 437-438</v>
      </c>
      <c r="C221" s="32"/>
      <c r="D221" s="29" t="str">
        <f t="shared" ca="1" si="21"/>
        <v>SRV-0220</v>
      </c>
      <c r="E221" s="32"/>
      <c r="F221" s="29" t="str">
        <f t="shared" ca="1" si="22"/>
        <v>NIC 219</v>
      </c>
      <c r="G221" s="28"/>
      <c r="H221" s="29" t="str">
        <f t="shared" ca="1" si="23"/>
        <v>192.168.10.880</v>
      </c>
      <c r="I221" s="11"/>
      <c r="J221" s="6">
        <f t="shared" ca="1" si="24"/>
        <v>17</v>
      </c>
      <c r="K221" s="7" t="str">
        <f t="shared" ca="1" si="25"/>
        <v>---DD-5F-03</v>
      </c>
    </row>
    <row r="222" spans="1:11" ht="18" customHeight="1">
      <c r="A222" s="31"/>
      <c r="B222" s="27" t="str">
        <f t="shared" si="20"/>
        <v>DRC - Cabinet L12 / 439-440</v>
      </c>
      <c r="C222" s="32"/>
      <c r="D222" s="29" t="str">
        <f t="shared" ca="1" si="21"/>
        <v>SRV-0221</v>
      </c>
      <c r="E222" s="32"/>
      <c r="F222" s="29" t="str">
        <f t="shared" ca="1" si="22"/>
        <v>NIC 220</v>
      </c>
      <c r="G222" s="28"/>
      <c r="H222" s="29" t="str">
        <f t="shared" ca="1" si="23"/>
        <v>192.168.10.886</v>
      </c>
      <c r="I222" s="11"/>
      <c r="J222" s="6">
        <f t="shared" ca="1" si="24"/>
        <v>12</v>
      </c>
      <c r="K222" s="7" t="str">
        <f t="shared" ca="1" si="25"/>
        <v>---DE-EA-28</v>
      </c>
    </row>
    <row r="223" spans="1:11" ht="18" customHeight="1">
      <c r="A223" s="31"/>
      <c r="B223" s="27" t="str">
        <f t="shared" si="20"/>
        <v>DRC - Cabinet L12 / 441-442</v>
      </c>
      <c r="C223" s="32"/>
      <c r="D223" s="29" t="str">
        <f t="shared" ca="1" si="21"/>
        <v>SRV-0222</v>
      </c>
      <c r="E223" s="32"/>
      <c r="F223" s="29" t="str">
        <f t="shared" ca="1" si="22"/>
        <v>NIC 221</v>
      </c>
      <c r="G223" s="28"/>
      <c r="H223" s="29" t="str">
        <f t="shared" ca="1" si="23"/>
        <v>192.168.10.891</v>
      </c>
      <c r="I223" s="11"/>
      <c r="J223" s="6">
        <f t="shared" ca="1" si="24"/>
        <v>3</v>
      </c>
      <c r="K223" s="7" t="str">
        <f t="shared" ca="1" si="25"/>
        <v>DR-C -- -DF-E0-1D</v>
      </c>
    </row>
    <row r="224" spans="1:11" ht="18" customHeight="1">
      <c r="A224" s="31"/>
      <c r="B224" s="27" t="str">
        <f t="shared" si="20"/>
        <v>DRC - Cabinet L12 / 443-444</v>
      </c>
      <c r="C224" s="32"/>
      <c r="D224" s="29" t="str">
        <f t="shared" ca="1" si="21"/>
        <v>SRV-0223</v>
      </c>
      <c r="E224" s="32"/>
      <c r="F224" s="29" t="str">
        <f t="shared" ca="1" si="22"/>
        <v>NIC 222</v>
      </c>
      <c r="G224" s="28"/>
      <c r="H224" s="29" t="str">
        <f t="shared" ca="1" si="23"/>
        <v>192.168.10.893</v>
      </c>
      <c r="I224" s="11"/>
      <c r="J224" s="6">
        <f t="shared" ca="1" si="24"/>
        <v>7</v>
      </c>
      <c r="K224" s="7" t="str">
        <f t="shared" ca="1" si="25"/>
        <v>---E0-D7-25</v>
      </c>
    </row>
    <row r="225" spans="1:11" ht="18" customHeight="1">
      <c r="A225" s="31"/>
      <c r="B225" s="27" t="str">
        <f t="shared" si="20"/>
        <v>DRC - Cabinet L12 / 445-446</v>
      </c>
      <c r="C225" s="32"/>
      <c r="D225" s="29" t="str">
        <f t="shared" ca="1" si="21"/>
        <v>SRV-0224</v>
      </c>
      <c r="E225" s="32"/>
      <c r="F225" s="29" t="str">
        <f t="shared" ca="1" si="22"/>
        <v>NIC 223</v>
      </c>
      <c r="G225" s="28"/>
      <c r="H225" s="29" t="str">
        <f t="shared" ca="1" si="23"/>
        <v>192.168.10.899</v>
      </c>
      <c r="I225" s="11"/>
      <c r="J225" s="6">
        <f t="shared" ca="1" si="24"/>
        <v>11</v>
      </c>
      <c r="K225" s="7" t="str">
        <f t="shared" ca="1" si="25"/>
        <v>---E1-2F-12</v>
      </c>
    </row>
    <row r="226" spans="1:11" ht="18" customHeight="1">
      <c r="A226" s="31"/>
      <c r="B226" s="27" t="str">
        <f t="shared" si="20"/>
        <v>DRC - Cabinet L12 / 447-448</v>
      </c>
      <c r="C226" s="32"/>
      <c r="D226" s="29" t="str">
        <f t="shared" ca="1" si="21"/>
        <v>SRV-0225</v>
      </c>
      <c r="E226" s="32"/>
      <c r="F226" s="29" t="str">
        <f t="shared" ca="1" si="22"/>
        <v>NIC 224</v>
      </c>
      <c r="G226" s="28"/>
      <c r="H226" s="29" t="str">
        <f t="shared" ca="1" si="23"/>
        <v>192.168.10.901</v>
      </c>
      <c r="I226" s="11"/>
      <c r="J226" s="6">
        <f t="shared" ca="1" si="24"/>
        <v>17</v>
      </c>
      <c r="K226" s="7" t="str">
        <f t="shared" ca="1" si="25"/>
        <v>---E2-17-73</v>
      </c>
    </row>
    <row r="227" spans="1:11" ht="18" customHeight="1">
      <c r="A227" s="31"/>
      <c r="B227" s="27" t="str">
        <f t="shared" si="20"/>
        <v>DRC - Cabinet L12 / 449-450</v>
      </c>
      <c r="C227" s="32"/>
      <c r="D227" s="29" t="str">
        <f t="shared" ca="1" si="21"/>
        <v>SRV-0226</v>
      </c>
      <c r="E227" s="32"/>
      <c r="F227" s="29" t="str">
        <f t="shared" ca="1" si="22"/>
        <v>NIC 225</v>
      </c>
      <c r="G227" s="28"/>
      <c r="H227" s="29" t="str">
        <f t="shared" ca="1" si="23"/>
        <v>192.168.10.905</v>
      </c>
      <c r="I227" s="11"/>
      <c r="J227" s="6">
        <f t="shared" ca="1" si="24"/>
        <v>5</v>
      </c>
      <c r="K227" s="7" t="str">
        <f t="shared" ca="1" si="25"/>
        <v>---E3-E2-E3</v>
      </c>
    </row>
    <row r="228" spans="1:11" ht="18" customHeight="1">
      <c r="A228" s="31"/>
      <c r="B228" s="27" t="str">
        <f t="shared" si="20"/>
        <v>DRC - Cabinet L12 / 451-452</v>
      </c>
      <c r="C228" s="32"/>
      <c r="D228" s="29" t="str">
        <f t="shared" ca="1" si="21"/>
        <v>SRV-0227</v>
      </c>
      <c r="E228" s="32"/>
      <c r="F228" s="29" t="str">
        <f t="shared" ca="1" si="22"/>
        <v>NIC 226</v>
      </c>
      <c r="G228" s="28"/>
      <c r="H228" s="29" t="str">
        <f t="shared" ca="1" si="23"/>
        <v>192.168.10.908</v>
      </c>
      <c r="I228" s="11"/>
      <c r="J228" s="6">
        <f t="shared" ca="1" si="24"/>
        <v>4</v>
      </c>
      <c r="K228" s="7" t="str">
        <f t="shared" ca="1" si="25"/>
        <v>2---E4-9E-B9</v>
      </c>
    </row>
    <row r="229" spans="1:11" ht="18" customHeight="1">
      <c r="A229" s="31"/>
      <c r="B229" s="27" t="str">
        <f t="shared" si="20"/>
        <v>DRC - Cabinet L12 / 453-454</v>
      </c>
      <c r="C229" s="32"/>
      <c r="D229" s="29" t="str">
        <f t="shared" ca="1" si="21"/>
        <v>SRV-0228</v>
      </c>
      <c r="E229" s="32"/>
      <c r="F229" s="29" t="str">
        <f t="shared" ca="1" si="22"/>
        <v>NIC 227</v>
      </c>
      <c r="G229" s="28"/>
      <c r="H229" s="29" t="str">
        <f t="shared" ca="1" si="23"/>
        <v>192.168.10.915</v>
      </c>
      <c r="I229" s="11"/>
      <c r="J229" s="6">
        <f t="shared" ca="1" si="24"/>
        <v>17</v>
      </c>
      <c r="K229" s="7" t="str">
        <f t="shared" ca="1" si="25"/>
        <v>---E5-D2-0E</v>
      </c>
    </row>
    <row r="230" spans="1:11" ht="18" customHeight="1">
      <c r="A230" s="31"/>
      <c r="B230" s="27" t="str">
        <f t="shared" si="20"/>
        <v>DRC - Cabinet L12 / 455-456</v>
      </c>
      <c r="C230" s="32"/>
      <c r="D230" s="29" t="str">
        <f t="shared" ca="1" si="21"/>
        <v>SRV-0229</v>
      </c>
      <c r="E230" s="32"/>
      <c r="F230" s="29" t="str">
        <f t="shared" ca="1" si="22"/>
        <v>NIC 228</v>
      </c>
      <c r="G230" s="28"/>
      <c r="H230" s="29" t="str">
        <f t="shared" ca="1" si="23"/>
        <v>192.168.10.918</v>
      </c>
      <c r="I230" s="11"/>
      <c r="J230" s="6">
        <f t="shared" ca="1" si="24"/>
        <v>13</v>
      </c>
      <c r="K230" s="7" t="str">
        <f t="shared" ca="1" si="25"/>
        <v>---E6-3D-7C</v>
      </c>
    </row>
    <row r="231" spans="1:11" ht="18" customHeight="1">
      <c r="A231" s="31"/>
      <c r="B231" s="27" t="str">
        <f t="shared" si="20"/>
        <v>DRC - Cabinet L12 / 457-458</v>
      </c>
      <c r="C231" s="32"/>
      <c r="D231" s="29" t="str">
        <f t="shared" ca="1" si="21"/>
        <v>SRV-0230</v>
      </c>
      <c r="E231" s="32"/>
      <c r="F231" s="29" t="str">
        <f t="shared" ca="1" si="22"/>
        <v>NIC 229</v>
      </c>
      <c r="G231" s="28"/>
      <c r="H231" s="29" t="str">
        <f t="shared" ca="1" si="23"/>
        <v>192.168.10.921</v>
      </c>
      <c r="I231" s="11"/>
      <c r="J231" s="6">
        <f t="shared" ca="1" si="24"/>
        <v>9</v>
      </c>
      <c r="K231" s="7" t="str">
        <f t="shared" ca="1" si="25"/>
        <v>---E7-25-7C</v>
      </c>
    </row>
    <row r="232" spans="1:11" ht="18" customHeight="1">
      <c r="A232" s="31"/>
      <c r="B232" s="27" t="str">
        <f t="shared" si="20"/>
        <v>DRC - Cabinet L12 / 459-460</v>
      </c>
      <c r="C232" s="32"/>
      <c r="D232" s="29" t="str">
        <f t="shared" ca="1" si="21"/>
        <v>SRV-0231</v>
      </c>
      <c r="E232" s="32"/>
      <c r="F232" s="29" t="str">
        <f t="shared" ca="1" si="22"/>
        <v>NIC 230</v>
      </c>
      <c r="G232" s="28"/>
      <c r="H232" s="29" t="str">
        <f t="shared" ca="1" si="23"/>
        <v>192.168.10.925</v>
      </c>
      <c r="I232" s="11"/>
      <c r="J232" s="6">
        <f t="shared" ca="1" si="24"/>
        <v>14</v>
      </c>
      <c r="K232" s="7" t="str">
        <f t="shared" ca="1" si="25"/>
        <v>---E8-69-97</v>
      </c>
    </row>
    <row r="233" spans="1:11" ht="18" customHeight="1">
      <c r="A233" s="31"/>
      <c r="B233" s="27" t="str">
        <f t="shared" si="20"/>
        <v>DRC - Cabinet L12 / 461-462</v>
      </c>
      <c r="C233" s="32"/>
      <c r="D233" s="29" t="str">
        <f t="shared" ca="1" si="21"/>
        <v>SRV-0232</v>
      </c>
      <c r="E233" s="32"/>
      <c r="F233" s="29" t="str">
        <f t="shared" ca="1" si="22"/>
        <v>NIC 231</v>
      </c>
      <c r="G233" s="28"/>
      <c r="H233" s="29" t="str">
        <f t="shared" ca="1" si="23"/>
        <v>192.168.10.931</v>
      </c>
      <c r="I233" s="11"/>
      <c r="J233" s="6">
        <f t="shared" ca="1" si="24"/>
        <v>17</v>
      </c>
      <c r="K233" s="7" t="str">
        <f t="shared" ca="1" si="25"/>
        <v>---E9-A3-0F</v>
      </c>
    </row>
    <row r="234" spans="1:11" ht="18" customHeight="1">
      <c r="A234" s="31"/>
      <c r="B234" s="27" t="str">
        <f t="shared" si="20"/>
        <v>DRC - Cabinet L12 / 463-464</v>
      </c>
      <c r="C234" s="32"/>
      <c r="D234" s="29" t="str">
        <f t="shared" ca="1" si="21"/>
        <v>SRV-0233</v>
      </c>
      <c r="E234" s="32"/>
      <c r="F234" s="29" t="str">
        <f t="shared" ca="1" si="22"/>
        <v>NIC 232</v>
      </c>
      <c r="G234" s="28"/>
      <c r="H234" s="29" t="str">
        <f t="shared" ca="1" si="23"/>
        <v>192.168.10.932</v>
      </c>
      <c r="I234" s="11"/>
      <c r="J234" s="6">
        <f t="shared" ca="1" si="24"/>
        <v>10</v>
      </c>
      <c r="K234" s="7" t="str">
        <f t="shared" ca="1" si="25"/>
        <v>---EA-77-6B</v>
      </c>
    </row>
    <row r="235" spans="1:11" ht="18" customHeight="1">
      <c r="A235" s="31"/>
      <c r="B235" s="27" t="str">
        <f t="shared" si="20"/>
        <v>DRC - Cabinet L12 / 465-466</v>
      </c>
      <c r="C235" s="32"/>
      <c r="D235" s="29" t="str">
        <f t="shared" ca="1" si="21"/>
        <v>SRV-0234</v>
      </c>
      <c r="E235" s="32"/>
      <c r="F235" s="29" t="str">
        <f t="shared" ca="1" si="22"/>
        <v>NIC 233</v>
      </c>
      <c r="G235" s="28"/>
      <c r="H235" s="29" t="str">
        <f t="shared" ca="1" si="23"/>
        <v>192.168.10.937</v>
      </c>
      <c r="I235" s="11"/>
      <c r="J235" s="6">
        <f t="shared" ca="1" si="24"/>
        <v>10</v>
      </c>
      <c r="K235" s="7" t="str">
        <f t="shared" ca="1" si="25"/>
        <v>---EB-0F-6A</v>
      </c>
    </row>
    <row r="236" spans="1:11" ht="18" customHeight="1">
      <c r="A236" s="31"/>
      <c r="B236" s="27" t="str">
        <f t="shared" si="20"/>
        <v>DRC - Cabinet L12 / 467-468</v>
      </c>
      <c r="C236" s="32"/>
      <c r="D236" s="29" t="str">
        <f t="shared" ca="1" si="21"/>
        <v>SRV-0235</v>
      </c>
      <c r="E236" s="32"/>
      <c r="F236" s="29" t="str">
        <f t="shared" ca="1" si="22"/>
        <v>NIC 234</v>
      </c>
      <c r="G236" s="28"/>
      <c r="H236" s="29" t="str">
        <f t="shared" ca="1" si="23"/>
        <v>192.168.10.943</v>
      </c>
      <c r="I236" s="11"/>
      <c r="J236" s="6">
        <f t="shared" ca="1" si="24"/>
        <v>13</v>
      </c>
      <c r="K236" s="7" t="str">
        <f t="shared" ca="1" si="25"/>
        <v>---EC-35-E6</v>
      </c>
    </row>
    <row r="237" spans="1:11" ht="18" customHeight="1">
      <c r="A237" s="31"/>
      <c r="B237" s="27" t="str">
        <f t="shared" si="20"/>
        <v>DRC - Cabinet L12 / 469-470</v>
      </c>
      <c r="C237" s="32"/>
      <c r="D237" s="29" t="str">
        <f t="shared" ca="1" si="21"/>
        <v>SRV-0236</v>
      </c>
      <c r="E237" s="32"/>
      <c r="F237" s="29" t="str">
        <f t="shared" ca="1" si="22"/>
        <v>NIC 235</v>
      </c>
      <c r="G237" s="28"/>
      <c r="H237" s="29" t="str">
        <f t="shared" ca="1" si="23"/>
        <v>192.168.10.944</v>
      </c>
      <c r="I237" s="11"/>
      <c r="J237" s="6">
        <f t="shared" ca="1" si="24"/>
        <v>11</v>
      </c>
      <c r="K237" s="7" t="str">
        <f t="shared" ca="1" si="25"/>
        <v>---ED-06-D6</v>
      </c>
    </row>
    <row r="238" spans="1:11" ht="18" customHeight="1">
      <c r="A238" s="31"/>
      <c r="B238" s="27" t="str">
        <f t="shared" si="20"/>
        <v>DRC - Cabinet L12 / 471-472</v>
      </c>
      <c r="C238" s="32"/>
      <c r="D238" s="29" t="str">
        <f t="shared" ca="1" si="21"/>
        <v>SRV-0237</v>
      </c>
      <c r="E238" s="32"/>
      <c r="F238" s="29" t="str">
        <f t="shared" ca="1" si="22"/>
        <v>NIC 236</v>
      </c>
      <c r="G238" s="28"/>
      <c r="H238" s="29" t="str">
        <f t="shared" ca="1" si="23"/>
        <v>192.168.10.949</v>
      </c>
      <c r="I238" s="11"/>
      <c r="J238" s="6">
        <f t="shared" ca="1" si="24"/>
        <v>16</v>
      </c>
      <c r="K238" s="7" t="str">
        <f t="shared" ca="1" si="25"/>
        <v>---EE-CB-B6</v>
      </c>
    </row>
    <row r="239" spans="1:11" ht="18" customHeight="1">
      <c r="A239" s="31"/>
      <c r="B239" s="27" t="str">
        <f t="shared" si="20"/>
        <v>DRC - Cabinet L12 / 473-474</v>
      </c>
      <c r="C239" s="32"/>
      <c r="D239" s="29" t="str">
        <f t="shared" ca="1" si="21"/>
        <v>SRV-0238</v>
      </c>
      <c r="E239" s="32"/>
      <c r="F239" s="29" t="str">
        <f t="shared" ca="1" si="22"/>
        <v>NIC 237</v>
      </c>
      <c r="G239" s="28"/>
      <c r="H239" s="29" t="str">
        <f t="shared" ca="1" si="23"/>
        <v>192.168.10.953</v>
      </c>
      <c r="I239" s="11"/>
      <c r="J239" s="6">
        <f t="shared" ca="1" si="24"/>
        <v>12</v>
      </c>
      <c r="K239" s="7" t="str">
        <f t="shared" ca="1" si="25"/>
        <v>---EF-F3-4D</v>
      </c>
    </row>
    <row r="240" spans="1:11" ht="18" customHeight="1">
      <c r="A240" s="31"/>
      <c r="B240" s="27" t="str">
        <f t="shared" si="20"/>
        <v>DRC - Cabinet L12 / 475-476</v>
      </c>
      <c r="C240" s="32"/>
      <c r="D240" s="29" t="str">
        <f t="shared" ca="1" si="21"/>
        <v>SRV-0239</v>
      </c>
      <c r="E240" s="32"/>
      <c r="F240" s="29" t="str">
        <f t="shared" ca="1" si="22"/>
        <v>NIC 238</v>
      </c>
      <c r="G240" s="28"/>
      <c r="H240" s="29" t="str">
        <f t="shared" ca="1" si="23"/>
        <v>192.168.10.956</v>
      </c>
      <c r="I240" s="11"/>
      <c r="J240" s="6">
        <f t="shared" ca="1" si="24"/>
        <v>3</v>
      </c>
      <c r="K240" s="7" t="str">
        <f t="shared" ca="1" si="25"/>
        <v>DR-C -- -F0-AF-3C</v>
      </c>
    </row>
    <row r="241" spans="1:11" ht="18" customHeight="1">
      <c r="A241" s="31"/>
      <c r="B241" s="27" t="str">
        <f t="shared" si="20"/>
        <v>DRC - Cabinet L12 / 477-478</v>
      </c>
      <c r="C241" s="32"/>
      <c r="D241" s="29" t="str">
        <f t="shared" ca="1" si="21"/>
        <v>SRV-0240</v>
      </c>
      <c r="E241" s="32"/>
      <c r="F241" s="29" t="str">
        <f t="shared" ca="1" si="22"/>
        <v>NIC 239</v>
      </c>
      <c r="G241" s="28"/>
      <c r="H241" s="29" t="str">
        <f t="shared" ca="1" si="23"/>
        <v>192.168.10.963</v>
      </c>
      <c r="I241" s="11"/>
      <c r="J241" s="6">
        <f t="shared" ca="1" si="24"/>
        <v>16</v>
      </c>
      <c r="K241" s="7" t="str">
        <f t="shared" ca="1" si="25"/>
        <v>---F1-11-03</v>
      </c>
    </row>
    <row r="242" spans="1:11" ht="18" customHeight="1">
      <c r="A242" s="33"/>
      <c r="B242" s="34" t="str">
        <f t="shared" si="20"/>
        <v>DRC - Cabinet L12 / 479-480</v>
      </c>
      <c r="C242" s="35"/>
      <c r="D242" s="36" t="str">
        <f t="shared" ca="1" si="21"/>
        <v>SRV-0241</v>
      </c>
      <c r="E242" s="35"/>
      <c r="F242" s="36" t="str">
        <f t="shared" ca="1" si="22"/>
        <v>NIC 240</v>
      </c>
      <c r="G242" s="37"/>
      <c r="H242" s="36" t="str">
        <f t="shared" ca="1" si="23"/>
        <v>192.168.10.964</v>
      </c>
      <c r="I242" s="12"/>
      <c r="J242" s="13">
        <f t="shared" ca="1" si="24"/>
        <v>7</v>
      </c>
      <c r="K242" s="14" t="str">
        <f t="shared" ca="1" si="25"/>
        <v>---F2-72-67</v>
      </c>
    </row>
    <row r="243" spans="1:11" ht="18" customHeight="1">
      <c r="A243" s="38"/>
      <c r="B243" s="38"/>
    </row>
    <row r="244" spans="1:11" ht="18" customHeight="1">
      <c r="A244" s="39"/>
      <c r="B244" s="39"/>
    </row>
    <row r="245" spans="1:11" ht="18" customHeight="1">
      <c r="A245" s="39"/>
      <c r="B245" s="39"/>
    </row>
    <row r="246" spans="1:11" ht="18" customHeight="1">
      <c r="A246" s="39"/>
      <c r="B246" s="39"/>
    </row>
    <row r="247" spans="1:11" ht="18" customHeight="1">
      <c r="A247" s="39"/>
      <c r="B247" s="39"/>
    </row>
    <row r="248" spans="1:11" ht="18" customHeight="1">
      <c r="A248" s="39"/>
      <c r="B248" s="39"/>
    </row>
    <row r="249" spans="1:11" ht="18" customHeight="1">
      <c r="A249" s="39"/>
      <c r="B249" s="39"/>
    </row>
    <row r="250" spans="1:11" ht="18" customHeight="1">
      <c r="A250" s="39"/>
      <c r="B250" s="39"/>
    </row>
    <row r="251" spans="1:11" ht="18" customHeight="1">
      <c r="A251" s="39"/>
      <c r="B251" s="39"/>
    </row>
  </sheetData>
  <mergeCells count="6">
    <mergeCell ref="I2:K2"/>
    <mergeCell ref="A1:D1"/>
    <mergeCell ref="C2:D2"/>
    <mergeCell ref="G2:H2"/>
    <mergeCell ref="A2:B2"/>
    <mergeCell ref="E2:F2"/>
  </mergeCells>
  <conditionalFormatting sqref="A3:D242 G3:H242 L3:L242">
    <cfRule type="expression" dxfId="4" priority="3">
      <formula>MOD(ROW(),2)=0</formula>
    </cfRule>
  </conditionalFormatting>
  <conditionalFormatting sqref="E3:F242">
    <cfRule type="expression" dxfId="3" priority="2">
      <formula>MOD(ROW(),2)=0</formula>
    </cfRule>
  </conditionalFormatting>
  <conditionalFormatting sqref="I3:K242">
    <cfRule type="expression" dxfId="2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2"/>
  <sheetViews>
    <sheetView workbookViewId="0">
      <pane xSplit="1" ySplit="2" topLeftCell="B71" activePane="bottomRight" state="frozen"/>
      <selection pane="topRight" activeCell="B1" sqref="B1"/>
      <selection pane="bottomLeft" activeCell="A3" sqref="A3"/>
      <selection pane="bottomRight" activeCell="A2" sqref="A2:O86"/>
    </sheetView>
  </sheetViews>
  <sheetFormatPr defaultColWidth="7.85546875" defaultRowHeight="18" customHeight="1"/>
  <cols>
    <col min="1" max="1" width="35.7109375" style="3" bestFit="1" customWidth="1"/>
    <col min="2" max="2" width="12.42578125" style="3" customWidth="1"/>
    <col min="3" max="3" width="17.85546875" style="3" bestFit="1" customWidth="1"/>
    <col min="4" max="4" width="21.85546875" style="3" customWidth="1"/>
    <col min="5" max="5" width="17.28515625" style="3" customWidth="1"/>
    <col min="6" max="6" width="17.42578125" style="3" customWidth="1"/>
    <col min="7" max="7" width="14.42578125" style="3" bestFit="1" customWidth="1"/>
    <col min="8" max="8" width="14.28515625" style="3" bestFit="1" customWidth="1"/>
    <col min="9" max="9" width="14.42578125" style="3" bestFit="1" customWidth="1"/>
    <col min="10" max="10" width="19.5703125" style="3" bestFit="1" customWidth="1"/>
    <col min="11" max="11" width="22.140625" style="3" bestFit="1" customWidth="1"/>
    <col min="12" max="12" width="11.85546875" style="3" bestFit="1" customWidth="1"/>
    <col min="13" max="13" width="12.5703125" style="19" bestFit="1" customWidth="1"/>
    <col min="14" max="14" width="16" style="3" bestFit="1" customWidth="1"/>
    <col min="15" max="15" width="18.5703125" style="3" bestFit="1" customWidth="1"/>
    <col min="16" max="16384" width="7.85546875" style="3"/>
  </cols>
  <sheetData>
    <row r="1" spans="1:20" ht="39.950000000000003" customHeight="1">
      <c r="A1" s="18" t="s">
        <v>45</v>
      </c>
    </row>
    <row r="2" spans="1:20" s="44" customFormat="1" ht="24" customHeight="1">
      <c r="A2" s="43" t="s">
        <v>0</v>
      </c>
      <c r="B2" s="4" t="s">
        <v>1</v>
      </c>
      <c r="C2" s="4" t="s">
        <v>55</v>
      </c>
      <c r="D2" s="4" t="s">
        <v>13</v>
      </c>
      <c r="E2" s="4" t="s">
        <v>4</v>
      </c>
      <c r="F2" s="4" t="s">
        <v>5</v>
      </c>
      <c r="G2" s="4" t="s">
        <v>6</v>
      </c>
      <c r="H2" s="4" t="s">
        <v>29</v>
      </c>
      <c r="I2" s="4" t="s">
        <v>7</v>
      </c>
      <c r="J2" s="4" t="s">
        <v>30</v>
      </c>
      <c r="K2" s="4" t="s">
        <v>9</v>
      </c>
      <c r="L2" s="4" t="s">
        <v>31</v>
      </c>
      <c r="M2" s="4" t="s">
        <v>3</v>
      </c>
      <c r="N2" s="4" t="s">
        <v>14</v>
      </c>
      <c r="O2" s="4" t="s">
        <v>8</v>
      </c>
    </row>
    <row r="3" spans="1:20" ht="18" customHeight="1">
      <c r="A3" s="6" t="s">
        <v>246</v>
      </c>
      <c r="B3" s="6" t="s">
        <v>10</v>
      </c>
      <c r="C3" s="17" t="s">
        <v>56</v>
      </c>
      <c r="D3" s="6" t="s">
        <v>64</v>
      </c>
      <c r="E3" s="6" t="s">
        <v>75</v>
      </c>
      <c r="F3" s="6" t="s">
        <v>76</v>
      </c>
      <c r="G3" s="6"/>
      <c r="H3" s="6"/>
      <c r="I3" s="6"/>
      <c r="J3" s="6" t="s">
        <v>60</v>
      </c>
      <c r="K3" s="52"/>
      <c r="L3" s="52" t="s">
        <v>38</v>
      </c>
      <c r="M3" s="53"/>
      <c r="N3" s="6"/>
      <c r="O3" s="6" t="s">
        <v>66</v>
      </c>
      <c r="P3" s="54"/>
      <c r="Q3" s="54"/>
      <c r="R3" s="54"/>
      <c r="S3" s="54"/>
      <c r="T3" s="54"/>
    </row>
    <row r="4" spans="1:20" ht="18" customHeight="1">
      <c r="A4" s="6" t="s">
        <v>247</v>
      </c>
      <c r="B4" s="6" t="s">
        <v>10</v>
      </c>
      <c r="C4" s="17" t="s">
        <v>56</v>
      </c>
      <c r="D4" s="6" t="s">
        <v>64</v>
      </c>
      <c r="E4" s="6" t="s">
        <v>75</v>
      </c>
      <c r="F4" s="6" t="s">
        <v>76</v>
      </c>
      <c r="G4" s="6"/>
      <c r="H4" s="6"/>
      <c r="I4" s="6"/>
      <c r="J4" s="6" t="s">
        <v>60</v>
      </c>
      <c r="K4" s="52"/>
      <c r="L4" s="52" t="s">
        <v>38</v>
      </c>
      <c r="M4" s="53"/>
      <c r="N4" s="6"/>
      <c r="O4" s="6" t="s">
        <v>66</v>
      </c>
      <c r="P4" s="54"/>
      <c r="Q4" s="54"/>
      <c r="R4" s="54"/>
      <c r="S4" s="54"/>
      <c r="T4" s="54"/>
    </row>
    <row r="5" spans="1:20" ht="18" customHeight="1">
      <c r="A5" s="6" t="s">
        <v>248</v>
      </c>
      <c r="B5" s="6" t="s">
        <v>10</v>
      </c>
      <c r="C5" s="17" t="s">
        <v>56</v>
      </c>
      <c r="D5" s="6" t="s">
        <v>64</v>
      </c>
      <c r="E5" s="6" t="s">
        <v>75</v>
      </c>
      <c r="F5" s="6" t="s">
        <v>76</v>
      </c>
      <c r="G5" s="6"/>
      <c r="H5" s="6"/>
      <c r="I5" s="6"/>
      <c r="J5" s="6" t="s">
        <v>60</v>
      </c>
      <c r="K5" s="52"/>
      <c r="L5" s="52" t="s">
        <v>38</v>
      </c>
      <c r="M5" s="53"/>
      <c r="N5" s="6"/>
      <c r="O5" s="6" t="s">
        <v>66</v>
      </c>
      <c r="P5" s="54"/>
      <c r="Q5" s="54"/>
      <c r="R5" s="54"/>
      <c r="S5" s="54"/>
      <c r="T5" s="54"/>
    </row>
    <row r="6" spans="1:20" ht="18" customHeight="1">
      <c r="A6" s="6" t="s">
        <v>249</v>
      </c>
      <c r="B6" s="6" t="s">
        <v>10</v>
      </c>
      <c r="C6" s="17" t="s">
        <v>56</v>
      </c>
      <c r="D6" s="6" t="s">
        <v>64</v>
      </c>
      <c r="E6" s="6" t="s">
        <v>75</v>
      </c>
      <c r="F6" s="6" t="s">
        <v>76</v>
      </c>
      <c r="G6" s="6"/>
      <c r="H6" s="6"/>
      <c r="I6" s="6"/>
      <c r="J6" s="6" t="s">
        <v>60</v>
      </c>
      <c r="K6" s="52"/>
      <c r="L6" s="52" t="s">
        <v>38</v>
      </c>
      <c r="M6" s="53"/>
      <c r="N6" s="6"/>
      <c r="O6" s="6" t="s">
        <v>66</v>
      </c>
      <c r="P6" s="54"/>
      <c r="Q6" s="54"/>
      <c r="R6" s="54"/>
      <c r="S6" s="54"/>
      <c r="T6" s="54"/>
    </row>
    <row r="7" spans="1:20" ht="18" customHeight="1">
      <c r="A7" s="6" t="s">
        <v>250</v>
      </c>
      <c r="B7" s="6" t="s">
        <v>10</v>
      </c>
      <c r="C7" s="1" t="s">
        <v>56</v>
      </c>
      <c r="D7" s="6" t="s">
        <v>64</v>
      </c>
      <c r="E7" s="6" t="s">
        <v>75</v>
      </c>
      <c r="F7" s="6" t="s">
        <v>76</v>
      </c>
      <c r="G7" s="6"/>
      <c r="H7" s="6"/>
      <c r="I7" s="6"/>
      <c r="J7" s="6" t="s">
        <v>60</v>
      </c>
      <c r="K7" s="52"/>
      <c r="L7" s="52" t="s">
        <v>38</v>
      </c>
      <c r="M7" s="53"/>
      <c r="N7" s="6"/>
      <c r="O7" s="6" t="s">
        <v>66</v>
      </c>
      <c r="P7" s="54"/>
      <c r="Q7" s="54"/>
      <c r="R7" s="54"/>
      <c r="S7" s="54"/>
      <c r="T7" s="54"/>
    </row>
    <row r="8" spans="1:20" ht="18" customHeight="1">
      <c r="A8" s="6" t="s">
        <v>138</v>
      </c>
      <c r="B8" s="6" t="s">
        <v>10</v>
      </c>
      <c r="C8" s="6" t="s">
        <v>56</v>
      </c>
      <c r="D8" s="6" t="s">
        <v>64</v>
      </c>
      <c r="E8" s="6" t="s">
        <v>75</v>
      </c>
      <c r="F8" s="6" t="s">
        <v>76</v>
      </c>
      <c r="G8" s="6"/>
      <c r="H8" s="6"/>
      <c r="I8" s="6"/>
      <c r="J8" s="6" t="s">
        <v>60</v>
      </c>
      <c r="K8" s="52"/>
      <c r="L8" s="52" t="s">
        <v>38</v>
      </c>
      <c r="M8" s="53"/>
      <c r="N8" s="6"/>
      <c r="O8" s="6" t="s">
        <v>66</v>
      </c>
      <c r="P8" s="54"/>
      <c r="Q8" s="54"/>
      <c r="R8" s="54"/>
      <c r="S8" s="54"/>
      <c r="T8" s="54"/>
    </row>
    <row r="9" spans="1:20" ht="18" customHeight="1">
      <c r="A9" s="6" t="s">
        <v>139</v>
      </c>
      <c r="B9" s="6" t="s">
        <v>10</v>
      </c>
      <c r="C9" s="6" t="s">
        <v>56</v>
      </c>
      <c r="D9" s="6" t="s">
        <v>64</v>
      </c>
      <c r="E9" s="6" t="s">
        <v>75</v>
      </c>
      <c r="F9" s="6" t="s">
        <v>76</v>
      </c>
      <c r="G9" s="6"/>
      <c r="H9" s="6"/>
      <c r="I9" s="6"/>
      <c r="J9" s="6" t="s">
        <v>60</v>
      </c>
      <c r="K9" s="52"/>
      <c r="L9" s="52" t="s">
        <v>38</v>
      </c>
      <c r="M9" s="53"/>
      <c r="N9" s="6"/>
      <c r="O9" s="6" t="s">
        <v>66</v>
      </c>
      <c r="P9" s="54"/>
      <c r="Q9" s="54"/>
      <c r="R9" s="54"/>
      <c r="S9" s="54"/>
      <c r="T9" s="54"/>
    </row>
    <row r="10" spans="1:20" ht="18" customHeight="1">
      <c r="A10" s="6" t="s">
        <v>140</v>
      </c>
      <c r="B10" s="6" t="s">
        <v>10</v>
      </c>
      <c r="C10" s="6" t="s">
        <v>56</v>
      </c>
      <c r="D10" s="6" t="s">
        <v>64</v>
      </c>
      <c r="E10" s="6" t="s">
        <v>75</v>
      </c>
      <c r="F10" s="6" t="s">
        <v>76</v>
      </c>
      <c r="G10" s="6"/>
      <c r="H10" s="6"/>
      <c r="I10" s="6"/>
      <c r="J10" s="55" t="s">
        <v>60</v>
      </c>
      <c r="K10" s="52"/>
      <c r="L10" s="52" t="s">
        <v>38</v>
      </c>
      <c r="M10" s="53"/>
      <c r="N10" s="6"/>
      <c r="O10" s="6" t="s">
        <v>66</v>
      </c>
      <c r="P10" s="54"/>
      <c r="Q10" s="54"/>
      <c r="R10" s="54"/>
      <c r="S10" s="54"/>
      <c r="T10" s="54"/>
    </row>
    <row r="11" spans="1:20" ht="18" customHeight="1">
      <c r="A11" s="6" t="s">
        <v>141</v>
      </c>
      <c r="B11" s="6" t="s">
        <v>10</v>
      </c>
      <c r="C11" s="17" t="s">
        <v>56</v>
      </c>
      <c r="D11" s="6" t="s">
        <v>64</v>
      </c>
      <c r="E11" s="6" t="s">
        <v>75</v>
      </c>
      <c r="F11" s="6" t="s">
        <v>76</v>
      </c>
      <c r="G11" s="6"/>
      <c r="H11" s="6"/>
      <c r="I11" s="6"/>
      <c r="J11" s="6" t="s">
        <v>60</v>
      </c>
      <c r="K11" s="52"/>
      <c r="L11" s="52" t="s">
        <v>38</v>
      </c>
      <c r="M11" s="53"/>
      <c r="N11" s="6"/>
      <c r="O11" s="6" t="s">
        <v>66</v>
      </c>
      <c r="P11" s="54"/>
      <c r="Q11" s="54"/>
      <c r="R11" s="54"/>
      <c r="S11" s="54"/>
      <c r="T11" s="54"/>
    </row>
    <row r="12" spans="1:20" ht="18" customHeight="1">
      <c r="A12" s="6" t="s">
        <v>98</v>
      </c>
      <c r="B12" s="6" t="s">
        <v>10</v>
      </c>
      <c r="C12" s="1" t="s">
        <v>56</v>
      </c>
      <c r="D12" s="6" t="s">
        <v>64</v>
      </c>
      <c r="E12" s="6" t="s">
        <v>75</v>
      </c>
      <c r="F12" s="6" t="s">
        <v>76</v>
      </c>
      <c r="G12" s="6"/>
      <c r="H12" s="6"/>
      <c r="I12" s="6"/>
      <c r="J12" s="6" t="s">
        <v>60</v>
      </c>
      <c r="K12" s="52"/>
      <c r="L12" s="52" t="s">
        <v>38</v>
      </c>
      <c r="M12" s="53"/>
      <c r="N12" s="6"/>
      <c r="O12" s="6" t="s">
        <v>66</v>
      </c>
      <c r="P12" s="54"/>
      <c r="Q12" s="54"/>
      <c r="R12" s="54"/>
      <c r="S12" s="54"/>
      <c r="T12" s="54"/>
    </row>
    <row r="13" spans="1:20" ht="18" customHeight="1">
      <c r="A13" s="6" t="s">
        <v>99</v>
      </c>
      <c r="B13" s="6" t="s">
        <v>10</v>
      </c>
      <c r="C13" s="1" t="s">
        <v>56</v>
      </c>
      <c r="D13" s="6" t="s">
        <v>64</v>
      </c>
      <c r="E13" s="6" t="s">
        <v>75</v>
      </c>
      <c r="F13" s="6" t="s">
        <v>76</v>
      </c>
      <c r="G13" s="6"/>
      <c r="H13" s="6"/>
      <c r="I13" s="6"/>
      <c r="J13" s="6" t="s">
        <v>60</v>
      </c>
      <c r="K13" s="52"/>
      <c r="L13" s="52" t="s">
        <v>38</v>
      </c>
      <c r="M13" s="53"/>
      <c r="N13" s="6"/>
      <c r="O13" s="6" t="s">
        <v>66</v>
      </c>
      <c r="P13" s="54"/>
      <c r="Q13" s="54"/>
      <c r="R13" s="54"/>
      <c r="S13" s="54"/>
      <c r="T13" s="54"/>
    </row>
    <row r="14" spans="1:20" ht="18" customHeight="1">
      <c r="A14" s="6" t="s">
        <v>100</v>
      </c>
      <c r="B14" s="6" t="s">
        <v>10</v>
      </c>
      <c r="C14" s="17" t="s">
        <v>56</v>
      </c>
      <c r="D14" s="6" t="s">
        <v>64</v>
      </c>
      <c r="E14" s="6" t="s">
        <v>75</v>
      </c>
      <c r="F14" s="6" t="s">
        <v>76</v>
      </c>
      <c r="G14" s="6"/>
      <c r="H14" s="6"/>
      <c r="I14" s="6"/>
      <c r="J14" s="55" t="s">
        <v>60</v>
      </c>
      <c r="K14" s="52"/>
      <c r="L14" s="52" t="s">
        <v>38</v>
      </c>
      <c r="M14" s="53"/>
      <c r="N14" s="6"/>
      <c r="O14" s="6" t="s">
        <v>66</v>
      </c>
      <c r="P14" s="54"/>
      <c r="Q14" s="54"/>
      <c r="R14" s="54"/>
      <c r="S14" s="54"/>
      <c r="T14" s="54"/>
    </row>
    <row r="15" spans="1:20" ht="18" customHeight="1">
      <c r="A15" s="6" t="s">
        <v>142</v>
      </c>
      <c r="B15" s="6" t="s">
        <v>10</v>
      </c>
      <c r="C15" s="1" t="s">
        <v>56</v>
      </c>
      <c r="D15" s="6" t="s">
        <v>64</v>
      </c>
      <c r="E15" s="6" t="s">
        <v>75</v>
      </c>
      <c r="F15" s="6" t="s">
        <v>76</v>
      </c>
      <c r="G15" s="6"/>
      <c r="H15" s="6"/>
      <c r="I15" s="6"/>
      <c r="J15" s="6" t="s">
        <v>60</v>
      </c>
      <c r="K15" s="52"/>
      <c r="L15" s="52" t="s">
        <v>38</v>
      </c>
      <c r="M15" s="53"/>
      <c r="N15" s="6"/>
      <c r="O15" s="6" t="s">
        <v>66</v>
      </c>
      <c r="P15" s="54"/>
      <c r="Q15" s="54"/>
      <c r="R15" s="54"/>
      <c r="S15" s="54"/>
      <c r="T15" s="54"/>
    </row>
    <row r="16" spans="1:20" ht="18" customHeight="1">
      <c r="A16" s="6" t="s">
        <v>143</v>
      </c>
      <c r="B16" s="6" t="s">
        <v>10</v>
      </c>
      <c r="C16" s="6" t="s">
        <v>56</v>
      </c>
      <c r="D16" s="6" t="s">
        <v>64</v>
      </c>
      <c r="E16" s="6" t="s">
        <v>75</v>
      </c>
      <c r="F16" s="6" t="s">
        <v>76</v>
      </c>
      <c r="G16" s="6"/>
      <c r="H16" s="6"/>
      <c r="I16" s="6"/>
      <c r="J16" s="6" t="s">
        <v>60</v>
      </c>
      <c r="K16" s="52"/>
      <c r="L16" s="52" t="s">
        <v>38</v>
      </c>
      <c r="M16" s="53"/>
      <c r="N16" s="6"/>
      <c r="O16" s="6" t="s">
        <v>66</v>
      </c>
      <c r="P16" s="54"/>
      <c r="Q16" s="54"/>
      <c r="R16" s="54"/>
      <c r="S16" s="54"/>
      <c r="T16" s="54"/>
    </row>
    <row r="17" spans="1:20" ht="18" customHeight="1">
      <c r="A17" s="6" t="s">
        <v>144</v>
      </c>
      <c r="B17" s="6" t="s">
        <v>10</v>
      </c>
      <c r="C17" s="6" t="s">
        <v>56</v>
      </c>
      <c r="D17" s="6" t="s">
        <v>64</v>
      </c>
      <c r="E17" s="6" t="s">
        <v>75</v>
      </c>
      <c r="F17" s="6" t="s">
        <v>76</v>
      </c>
      <c r="G17" s="6"/>
      <c r="H17" s="6"/>
      <c r="I17" s="6"/>
      <c r="J17" s="6" t="s">
        <v>60</v>
      </c>
      <c r="K17" s="52"/>
      <c r="L17" s="52" t="s">
        <v>38</v>
      </c>
      <c r="M17" s="53"/>
      <c r="N17" s="6"/>
      <c r="O17" s="6" t="s">
        <v>66</v>
      </c>
      <c r="P17" s="54"/>
      <c r="Q17" s="54"/>
      <c r="R17" s="54"/>
      <c r="S17" s="54"/>
      <c r="T17" s="54"/>
    </row>
    <row r="18" spans="1:20" ht="18" customHeight="1">
      <c r="A18" s="6" t="s">
        <v>145</v>
      </c>
      <c r="B18" s="6" t="s">
        <v>10</v>
      </c>
      <c r="C18" s="1" t="s">
        <v>56</v>
      </c>
      <c r="D18" s="6" t="s">
        <v>64</v>
      </c>
      <c r="E18" s="6" t="s">
        <v>75</v>
      </c>
      <c r="F18" s="6" t="s">
        <v>76</v>
      </c>
      <c r="G18" s="6"/>
      <c r="H18" s="6"/>
      <c r="I18" s="6"/>
      <c r="J18" s="6" t="s">
        <v>60</v>
      </c>
      <c r="K18" s="52"/>
      <c r="L18" s="52" t="s">
        <v>38</v>
      </c>
      <c r="M18" s="53"/>
      <c r="N18" s="6"/>
      <c r="O18" s="6" t="s">
        <v>66</v>
      </c>
      <c r="P18" s="54"/>
      <c r="Q18" s="54"/>
      <c r="R18" s="54"/>
      <c r="S18" s="54"/>
      <c r="T18" s="54"/>
    </row>
    <row r="19" spans="1:20" ht="18" customHeight="1">
      <c r="A19" s="6" t="s">
        <v>146</v>
      </c>
      <c r="B19" s="6" t="s">
        <v>10</v>
      </c>
      <c r="C19" s="1" t="s">
        <v>56</v>
      </c>
      <c r="D19" s="6" t="s">
        <v>64</v>
      </c>
      <c r="E19" s="6" t="s">
        <v>75</v>
      </c>
      <c r="F19" s="6" t="s">
        <v>76</v>
      </c>
      <c r="G19" s="6"/>
      <c r="H19" s="6"/>
      <c r="I19" s="6"/>
      <c r="J19" s="6" t="s">
        <v>60</v>
      </c>
      <c r="K19" s="52"/>
      <c r="L19" s="52" t="s">
        <v>38</v>
      </c>
      <c r="M19" s="53"/>
      <c r="N19" s="6"/>
      <c r="O19" s="6" t="s">
        <v>66</v>
      </c>
      <c r="P19" s="54"/>
      <c r="Q19" s="54"/>
      <c r="R19" s="54"/>
      <c r="S19" s="54"/>
      <c r="T19" s="54"/>
    </row>
    <row r="20" spans="1:20" ht="18" customHeight="1">
      <c r="A20" s="6" t="s">
        <v>147</v>
      </c>
      <c r="B20" s="6" t="s">
        <v>10</v>
      </c>
      <c r="C20" s="17" t="s">
        <v>56</v>
      </c>
      <c r="D20" s="6" t="s">
        <v>64</v>
      </c>
      <c r="E20" s="6" t="s">
        <v>75</v>
      </c>
      <c r="F20" s="6" t="s">
        <v>76</v>
      </c>
      <c r="G20" s="6"/>
      <c r="H20" s="6"/>
      <c r="I20" s="6"/>
      <c r="J20" s="6" t="s">
        <v>60</v>
      </c>
      <c r="K20" s="52"/>
      <c r="L20" s="52" t="s">
        <v>38</v>
      </c>
      <c r="M20" s="53"/>
      <c r="N20" s="6"/>
      <c r="O20" s="6" t="s">
        <v>66</v>
      </c>
      <c r="P20" s="54"/>
      <c r="Q20" s="54"/>
      <c r="R20" s="54"/>
      <c r="S20" s="54"/>
      <c r="T20" s="54"/>
    </row>
    <row r="21" spans="1:20" ht="18" customHeight="1">
      <c r="A21" s="6" t="s">
        <v>148</v>
      </c>
      <c r="B21" s="6" t="s">
        <v>10</v>
      </c>
      <c r="C21" s="1" t="s">
        <v>56</v>
      </c>
      <c r="D21" s="6" t="s">
        <v>64</v>
      </c>
      <c r="E21" s="6" t="s">
        <v>75</v>
      </c>
      <c r="F21" s="6" t="s">
        <v>76</v>
      </c>
      <c r="G21" s="6"/>
      <c r="H21" s="6"/>
      <c r="I21" s="6"/>
      <c r="J21" s="6" t="s">
        <v>60</v>
      </c>
      <c r="K21" s="52"/>
      <c r="L21" s="52" t="s">
        <v>38</v>
      </c>
      <c r="M21" s="53"/>
      <c r="N21" s="6"/>
      <c r="O21" s="6" t="s">
        <v>66</v>
      </c>
      <c r="P21" s="54"/>
      <c r="Q21" s="54"/>
      <c r="R21" s="54"/>
      <c r="S21" s="54"/>
      <c r="T21" s="54"/>
    </row>
    <row r="22" spans="1:20" ht="18" customHeight="1">
      <c r="A22" s="6" t="s">
        <v>149</v>
      </c>
      <c r="B22" s="6" t="s">
        <v>10</v>
      </c>
      <c r="C22" s="17" t="s">
        <v>56</v>
      </c>
      <c r="D22" s="6" t="s">
        <v>64</v>
      </c>
      <c r="E22" s="6" t="s">
        <v>75</v>
      </c>
      <c r="F22" s="6" t="s">
        <v>76</v>
      </c>
      <c r="G22" s="6"/>
      <c r="H22" s="6"/>
      <c r="I22" s="6"/>
      <c r="J22" s="6" t="s">
        <v>60</v>
      </c>
      <c r="K22" s="52"/>
      <c r="L22" s="52" t="s">
        <v>38</v>
      </c>
      <c r="M22" s="53"/>
      <c r="N22" s="6"/>
      <c r="O22" s="6" t="s">
        <v>66</v>
      </c>
      <c r="P22" s="54"/>
      <c r="Q22" s="54"/>
      <c r="R22" s="54"/>
      <c r="S22" s="54"/>
      <c r="T22" s="54"/>
    </row>
    <row r="23" spans="1:20" ht="18" customHeight="1">
      <c r="A23" s="6" t="s">
        <v>150</v>
      </c>
      <c r="B23" s="6" t="s">
        <v>10</v>
      </c>
      <c r="C23" s="1" t="s">
        <v>56</v>
      </c>
      <c r="D23" s="6" t="s">
        <v>64</v>
      </c>
      <c r="E23" s="6" t="s">
        <v>75</v>
      </c>
      <c r="F23" s="6" t="s">
        <v>76</v>
      </c>
      <c r="G23" s="6"/>
      <c r="H23" s="6"/>
      <c r="I23" s="6"/>
      <c r="J23" s="6" t="s">
        <v>60</v>
      </c>
      <c r="K23" s="52"/>
      <c r="L23" s="52" t="s">
        <v>38</v>
      </c>
      <c r="M23" s="53"/>
      <c r="N23" s="6"/>
      <c r="O23" s="6" t="s">
        <v>66</v>
      </c>
      <c r="P23" s="54"/>
      <c r="Q23" s="54"/>
      <c r="R23" s="54"/>
      <c r="S23" s="54"/>
      <c r="T23" s="54"/>
    </row>
    <row r="24" spans="1:20" ht="18" customHeight="1">
      <c r="A24" s="6" t="s">
        <v>251</v>
      </c>
      <c r="B24" s="6" t="s">
        <v>10</v>
      </c>
      <c r="C24" s="17" t="s">
        <v>56</v>
      </c>
      <c r="D24" s="6" t="s">
        <v>64</v>
      </c>
      <c r="E24" s="6" t="s">
        <v>75</v>
      </c>
      <c r="F24" s="6" t="s">
        <v>76</v>
      </c>
      <c r="G24" s="6"/>
      <c r="H24" s="6"/>
      <c r="I24" s="6"/>
      <c r="J24" s="6" t="s">
        <v>61</v>
      </c>
      <c r="K24" s="52"/>
      <c r="L24" s="52" t="s">
        <v>38</v>
      </c>
      <c r="M24" s="53"/>
      <c r="N24" s="6"/>
      <c r="O24" s="6" t="s">
        <v>66</v>
      </c>
      <c r="P24" s="54"/>
      <c r="Q24" s="54"/>
      <c r="R24" s="54"/>
      <c r="S24" s="54"/>
      <c r="T24" s="54"/>
    </row>
    <row r="25" spans="1:20" ht="18" customHeight="1">
      <c r="A25" s="6" t="s">
        <v>252</v>
      </c>
      <c r="B25" s="6" t="s">
        <v>10</v>
      </c>
      <c r="C25" s="1" t="s">
        <v>56</v>
      </c>
      <c r="D25" s="6" t="s">
        <v>64</v>
      </c>
      <c r="E25" s="6" t="s">
        <v>75</v>
      </c>
      <c r="F25" s="6" t="s">
        <v>76</v>
      </c>
      <c r="G25" s="6"/>
      <c r="H25" s="6"/>
      <c r="I25" s="6"/>
      <c r="J25" s="6" t="s">
        <v>61</v>
      </c>
      <c r="K25" s="52"/>
      <c r="L25" s="52" t="s">
        <v>38</v>
      </c>
      <c r="M25" s="53"/>
      <c r="N25" s="6"/>
      <c r="O25" s="6" t="s">
        <v>66</v>
      </c>
      <c r="P25" s="54"/>
      <c r="Q25" s="54"/>
      <c r="R25" s="54"/>
      <c r="S25" s="54"/>
      <c r="T25" s="54"/>
    </row>
    <row r="26" spans="1:20" ht="18" customHeight="1">
      <c r="A26" s="6" t="s">
        <v>253</v>
      </c>
      <c r="B26" s="6" t="s">
        <v>10</v>
      </c>
      <c r="C26" s="17" t="s">
        <v>56</v>
      </c>
      <c r="D26" s="6" t="s">
        <v>64</v>
      </c>
      <c r="E26" s="6" t="s">
        <v>75</v>
      </c>
      <c r="F26" s="6" t="s">
        <v>76</v>
      </c>
      <c r="G26" s="6"/>
      <c r="H26" s="6"/>
      <c r="I26" s="6"/>
      <c r="J26" s="6" t="s">
        <v>61</v>
      </c>
      <c r="K26" s="52"/>
      <c r="L26" s="52" t="s">
        <v>38</v>
      </c>
      <c r="M26" s="53"/>
      <c r="N26" s="6"/>
      <c r="O26" s="6" t="s">
        <v>66</v>
      </c>
      <c r="P26" s="54"/>
      <c r="Q26" s="54"/>
      <c r="R26" s="54"/>
      <c r="S26" s="54"/>
      <c r="T26" s="54"/>
    </row>
    <row r="27" spans="1:20" ht="18" customHeight="1">
      <c r="A27" s="6" t="s">
        <v>254</v>
      </c>
      <c r="B27" s="6" t="s">
        <v>10</v>
      </c>
      <c r="C27" s="6" t="s">
        <v>56</v>
      </c>
      <c r="D27" s="6" t="s">
        <v>64</v>
      </c>
      <c r="E27" s="6" t="s">
        <v>75</v>
      </c>
      <c r="F27" s="6" t="s">
        <v>76</v>
      </c>
      <c r="G27" s="6"/>
      <c r="H27" s="6"/>
      <c r="I27" s="6"/>
      <c r="J27" s="6" t="s">
        <v>61</v>
      </c>
      <c r="K27" s="52"/>
      <c r="L27" s="52" t="s">
        <v>38</v>
      </c>
      <c r="M27" s="53"/>
      <c r="N27" s="6"/>
      <c r="O27" s="6" t="s">
        <v>66</v>
      </c>
      <c r="P27" s="54"/>
      <c r="Q27" s="54"/>
      <c r="R27" s="54"/>
      <c r="S27" s="54"/>
      <c r="T27" s="54"/>
    </row>
    <row r="28" spans="1:20" ht="18" customHeight="1">
      <c r="A28" s="6" t="s">
        <v>255</v>
      </c>
      <c r="B28" s="6" t="s">
        <v>10</v>
      </c>
      <c r="C28" s="6" t="s">
        <v>56</v>
      </c>
      <c r="D28" s="6" t="s">
        <v>64</v>
      </c>
      <c r="E28" s="6" t="s">
        <v>75</v>
      </c>
      <c r="F28" s="6" t="s">
        <v>76</v>
      </c>
      <c r="G28" s="6"/>
      <c r="H28" s="6"/>
      <c r="I28" s="6"/>
      <c r="J28" s="6" t="s">
        <v>61</v>
      </c>
      <c r="K28" s="52"/>
      <c r="L28" s="52" t="s">
        <v>38</v>
      </c>
      <c r="M28" s="53"/>
      <c r="N28" s="6"/>
      <c r="O28" s="6" t="s">
        <v>66</v>
      </c>
      <c r="P28" s="54"/>
      <c r="Q28" s="54"/>
      <c r="R28" s="54"/>
      <c r="S28" s="54"/>
      <c r="T28" s="54"/>
    </row>
    <row r="29" spans="1:20" ht="18" customHeight="1">
      <c r="A29" s="6" t="s">
        <v>67</v>
      </c>
      <c r="B29" s="6" t="s">
        <v>10</v>
      </c>
      <c r="C29" s="6" t="s">
        <v>56</v>
      </c>
      <c r="D29" s="6" t="s">
        <v>64</v>
      </c>
      <c r="E29" s="6" t="s">
        <v>75</v>
      </c>
      <c r="F29" s="6" t="s">
        <v>76</v>
      </c>
      <c r="G29" s="6"/>
      <c r="H29" s="6"/>
      <c r="I29" s="6"/>
      <c r="J29" s="6" t="s">
        <v>61</v>
      </c>
      <c r="K29" s="52"/>
      <c r="L29" s="52" t="s">
        <v>38</v>
      </c>
      <c r="M29" s="53"/>
      <c r="N29" s="6"/>
      <c r="O29" s="6" t="s">
        <v>66</v>
      </c>
      <c r="P29" s="54"/>
      <c r="Q29" s="54"/>
      <c r="R29" s="54"/>
      <c r="S29" s="54"/>
      <c r="T29" s="54"/>
    </row>
    <row r="30" spans="1:20" ht="18" customHeight="1">
      <c r="A30" s="6" t="s">
        <v>151</v>
      </c>
      <c r="B30" s="6" t="s">
        <v>10</v>
      </c>
      <c r="C30" s="6" t="s">
        <v>56</v>
      </c>
      <c r="D30" s="6" t="s">
        <v>64</v>
      </c>
      <c r="E30" s="6" t="s">
        <v>75</v>
      </c>
      <c r="F30" s="6" t="s">
        <v>76</v>
      </c>
      <c r="G30" s="6"/>
      <c r="H30" s="6"/>
      <c r="I30" s="6"/>
      <c r="J30" s="6" t="s">
        <v>61</v>
      </c>
      <c r="K30" s="52"/>
      <c r="L30" s="52" t="s">
        <v>38</v>
      </c>
      <c r="M30" s="53"/>
      <c r="N30" s="6"/>
      <c r="O30" s="6" t="s">
        <v>66</v>
      </c>
      <c r="P30" s="54"/>
      <c r="Q30" s="54"/>
      <c r="R30" s="54"/>
      <c r="S30" s="54"/>
      <c r="T30" s="54"/>
    </row>
    <row r="31" spans="1:20" ht="18" customHeight="1">
      <c r="A31" s="6" t="s">
        <v>152</v>
      </c>
      <c r="B31" s="6" t="s">
        <v>10</v>
      </c>
      <c r="C31" s="6" t="s">
        <v>56</v>
      </c>
      <c r="D31" s="6" t="s">
        <v>64</v>
      </c>
      <c r="E31" s="6" t="s">
        <v>75</v>
      </c>
      <c r="F31" s="6" t="s">
        <v>76</v>
      </c>
      <c r="G31" s="6"/>
      <c r="H31" s="6"/>
      <c r="I31" s="6"/>
      <c r="J31" s="6" t="s">
        <v>61</v>
      </c>
      <c r="K31" s="52"/>
      <c r="L31" s="52" t="s">
        <v>38</v>
      </c>
      <c r="M31" s="53"/>
      <c r="N31" s="6"/>
      <c r="O31" s="6" t="s">
        <v>66</v>
      </c>
      <c r="P31" s="54"/>
      <c r="Q31" s="54"/>
      <c r="R31" s="54"/>
      <c r="S31" s="54"/>
      <c r="T31" s="54"/>
    </row>
    <row r="32" spans="1:20" ht="18" customHeight="1">
      <c r="A32" s="6" t="s">
        <v>153</v>
      </c>
      <c r="B32" s="6" t="s">
        <v>10</v>
      </c>
      <c r="C32" s="1" t="s">
        <v>56</v>
      </c>
      <c r="D32" s="6" t="s">
        <v>64</v>
      </c>
      <c r="E32" s="6" t="s">
        <v>75</v>
      </c>
      <c r="F32" s="6" t="s">
        <v>76</v>
      </c>
      <c r="G32" s="6"/>
      <c r="H32" s="6"/>
      <c r="I32" s="6"/>
      <c r="J32" s="6" t="s">
        <v>61</v>
      </c>
      <c r="K32" s="52"/>
      <c r="L32" s="52" t="s">
        <v>38</v>
      </c>
      <c r="M32" s="53"/>
      <c r="N32" s="6"/>
      <c r="O32" s="6" t="s">
        <v>66</v>
      </c>
      <c r="P32" s="54"/>
      <c r="Q32" s="54"/>
      <c r="R32" s="54"/>
      <c r="S32" s="54"/>
      <c r="T32" s="54"/>
    </row>
    <row r="33" spans="1:20" ht="18" customHeight="1">
      <c r="A33" s="6" t="s">
        <v>68</v>
      </c>
      <c r="B33" s="6" t="s">
        <v>10</v>
      </c>
      <c r="C33" s="17" t="s">
        <v>56</v>
      </c>
      <c r="D33" s="6" t="s">
        <v>64</v>
      </c>
      <c r="E33" s="6" t="s">
        <v>75</v>
      </c>
      <c r="F33" s="6" t="s">
        <v>76</v>
      </c>
      <c r="G33" s="6"/>
      <c r="H33" s="6"/>
      <c r="I33" s="6"/>
      <c r="J33" s="6" t="s">
        <v>61</v>
      </c>
      <c r="K33" s="52"/>
      <c r="L33" s="52" t="s">
        <v>38</v>
      </c>
      <c r="M33" s="53"/>
      <c r="N33" s="6"/>
      <c r="O33" s="6" t="s">
        <v>66</v>
      </c>
      <c r="P33" s="54"/>
      <c r="Q33" s="54"/>
      <c r="R33" s="54"/>
      <c r="S33" s="54"/>
      <c r="T33" s="54"/>
    </row>
    <row r="34" spans="1:20" ht="18" customHeight="1">
      <c r="A34" s="6" t="s">
        <v>69</v>
      </c>
      <c r="B34" s="6" t="s">
        <v>10</v>
      </c>
      <c r="C34" s="6" t="s">
        <v>56</v>
      </c>
      <c r="D34" s="6" t="s">
        <v>64</v>
      </c>
      <c r="E34" s="6" t="s">
        <v>75</v>
      </c>
      <c r="F34" s="6" t="s">
        <v>76</v>
      </c>
      <c r="G34" s="6"/>
      <c r="H34" s="6"/>
      <c r="I34" s="6"/>
      <c r="J34" s="6" t="s">
        <v>61</v>
      </c>
      <c r="K34" s="52"/>
      <c r="L34" s="52" t="s">
        <v>38</v>
      </c>
      <c r="M34" s="53"/>
      <c r="N34" s="6"/>
      <c r="O34" s="6" t="s">
        <v>66</v>
      </c>
      <c r="P34" s="54"/>
      <c r="Q34" s="54"/>
      <c r="R34" s="54"/>
      <c r="S34" s="54"/>
      <c r="T34" s="54"/>
    </row>
    <row r="35" spans="1:20" ht="18" customHeight="1">
      <c r="A35" s="6" t="s">
        <v>154</v>
      </c>
      <c r="B35" s="6" t="s">
        <v>10</v>
      </c>
      <c r="C35" s="6" t="s">
        <v>56</v>
      </c>
      <c r="D35" s="6" t="s">
        <v>64</v>
      </c>
      <c r="E35" s="6" t="s">
        <v>75</v>
      </c>
      <c r="F35" s="6" t="s">
        <v>76</v>
      </c>
      <c r="G35" s="6"/>
      <c r="H35" s="6"/>
      <c r="I35" s="6"/>
      <c r="J35" s="6" t="s">
        <v>61</v>
      </c>
      <c r="K35" s="52"/>
      <c r="L35" s="52" t="s">
        <v>38</v>
      </c>
      <c r="M35" s="53"/>
      <c r="N35" s="6"/>
      <c r="O35" s="6" t="s">
        <v>66</v>
      </c>
      <c r="P35" s="54"/>
      <c r="Q35" s="54"/>
      <c r="R35" s="54"/>
      <c r="S35" s="54"/>
      <c r="T35" s="54"/>
    </row>
    <row r="36" spans="1:20" ht="18" customHeight="1">
      <c r="A36" s="6" t="s">
        <v>155</v>
      </c>
      <c r="B36" s="6" t="s">
        <v>10</v>
      </c>
      <c r="C36" s="6" t="s">
        <v>56</v>
      </c>
      <c r="D36" s="6" t="s">
        <v>64</v>
      </c>
      <c r="E36" s="6" t="s">
        <v>75</v>
      </c>
      <c r="F36" s="6" t="s">
        <v>76</v>
      </c>
      <c r="G36" s="6"/>
      <c r="H36" s="6"/>
      <c r="I36" s="6"/>
      <c r="J36" s="6" t="s">
        <v>61</v>
      </c>
      <c r="K36" s="52"/>
      <c r="L36" s="52" t="s">
        <v>38</v>
      </c>
      <c r="M36" s="53"/>
      <c r="N36" s="6"/>
      <c r="O36" s="6" t="s">
        <v>66</v>
      </c>
      <c r="P36" s="54"/>
      <c r="Q36" s="54"/>
      <c r="R36" s="54"/>
      <c r="S36" s="54"/>
      <c r="T36" s="54"/>
    </row>
    <row r="37" spans="1:20" ht="18" customHeight="1">
      <c r="A37" s="6" t="s">
        <v>156</v>
      </c>
      <c r="B37" s="6" t="s">
        <v>10</v>
      </c>
      <c r="C37" s="6" t="s">
        <v>56</v>
      </c>
      <c r="D37" s="6" t="s">
        <v>64</v>
      </c>
      <c r="E37" s="6" t="s">
        <v>75</v>
      </c>
      <c r="F37" s="6" t="s">
        <v>76</v>
      </c>
      <c r="G37" s="6"/>
      <c r="H37" s="6"/>
      <c r="I37" s="6"/>
      <c r="J37" s="6" t="s">
        <v>61</v>
      </c>
      <c r="K37" s="52"/>
      <c r="L37" s="52" t="s">
        <v>38</v>
      </c>
      <c r="M37" s="53"/>
      <c r="N37" s="6"/>
      <c r="O37" s="6" t="s">
        <v>66</v>
      </c>
      <c r="P37" s="54"/>
      <c r="Q37" s="54"/>
      <c r="R37" s="54"/>
      <c r="S37" s="54"/>
      <c r="T37" s="54"/>
    </row>
    <row r="38" spans="1:20" ht="18" customHeight="1">
      <c r="A38" s="6" t="s">
        <v>157</v>
      </c>
      <c r="B38" s="6" t="s">
        <v>10</v>
      </c>
      <c r="C38" s="6" t="s">
        <v>56</v>
      </c>
      <c r="D38" s="6" t="s">
        <v>64</v>
      </c>
      <c r="E38" s="6" t="s">
        <v>75</v>
      </c>
      <c r="F38" s="6" t="s">
        <v>76</v>
      </c>
      <c r="G38" s="6"/>
      <c r="H38" s="6"/>
      <c r="I38" s="6"/>
      <c r="J38" s="6" t="s">
        <v>61</v>
      </c>
      <c r="K38" s="52"/>
      <c r="L38" s="52" t="s">
        <v>38</v>
      </c>
      <c r="M38" s="53"/>
      <c r="N38" s="6"/>
      <c r="O38" s="6" t="s">
        <v>66</v>
      </c>
      <c r="P38" s="54"/>
      <c r="Q38" s="54"/>
      <c r="R38" s="54"/>
      <c r="S38" s="54"/>
      <c r="T38" s="54"/>
    </row>
    <row r="39" spans="1:20" ht="18" customHeight="1">
      <c r="A39" s="6" t="s">
        <v>158</v>
      </c>
      <c r="B39" s="6" t="s">
        <v>10</v>
      </c>
      <c r="C39" s="6" t="s">
        <v>56</v>
      </c>
      <c r="D39" s="6" t="s">
        <v>64</v>
      </c>
      <c r="E39" s="6" t="s">
        <v>75</v>
      </c>
      <c r="F39" s="6" t="s">
        <v>76</v>
      </c>
      <c r="G39" s="6"/>
      <c r="H39" s="6"/>
      <c r="I39" s="6"/>
      <c r="J39" s="6" t="s">
        <v>61</v>
      </c>
      <c r="K39" s="52"/>
      <c r="L39" s="52" t="s">
        <v>38</v>
      </c>
      <c r="M39" s="53"/>
      <c r="N39" s="6"/>
      <c r="O39" s="6" t="s">
        <v>66</v>
      </c>
      <c r="P39" s="54"/>
      <c r="Q39" s="54"/>
      <c r="R39" s="54"/>
      <c r="S39" s="54"/>
      <c r="T39" s="54"/>
    </row>
    <row r="40" spans="1:20" ht="18" customHeight="1">
      <c r="A40" s="6" t="s">
        <v>159</v>
      </c>
      <c r="B40" s="6" t="s">
        <v>10</v>
      </c>
      <c r="C40" s="6" t="s">
        <v>56</v>
      </c>
      <c r="D40" s="6" t="s">
        <v>64</v>
      </c>
      <c r="E40" s="6" t="s">
        <v>75</v>
      </c>
      <c r="F40" s="6" t="s">
        <v>76</v>
      </c>
      <c r="G40" s="6"/>
      <c r="H40" s="6"/>
      <c r="I40" s="6"/>
      <c r="J40" s="6" t="s">
        <v>61</v>
      </c>
      <c r="K40" s="52"/>
      <c r="L40" s="52" t="s">
        <v>38</v>
      </c>
      <c r="M40" s="53"/>
      <c r="N40" s="6"/>
      <c r="O40" s="6" t="s">
        <v>66</v>
      </c>
      <c r="P40" s="54"/>
      <c r="Q40" s="54"/>
      <c r="R40" s="54"/>
      <c r="S40" s="54"/>
      <c r="T40" s="54"/>
    </row>
    <row r="41" spans="1:20" ht="18" customHeight="1">
      <c r="A41" s="6" t="s">
        <v>70</v>
      </c>
      <c r="B41" s="6" t="s">
        <v>10</v>
      </c>
      <c r="C41" s="6" t="s">
        <v>56</v>
      </c>
      <c r="D41" s="6" t="s">
        <v>64</v>
      </c>
      <c r="E41" s="6" t="s">
        <v>75</v>
      </c>
      <c r="F41" s="6" t="s">
        <v>76</v>
      </c>
      <c r="G41" s="6"/>
      <c r="H41" s="6"/>
      <c r="I41" s="6"/>
      <c r="J41" s="6" t="s">
        <v>61</v>
      </c>
      <c r="K41" s="52"/>
      <c r="L41" s="52" t="s">
        <v>38</v>
      </c>
      <c r="M41" s="53"/>
      <c r="N41" s="6"/>
      <c r="O41" s="6" t="s">
        <v>66</v>
      </c>
      <c r="P41" s="54"/>
      <c r="Q41" s="54"/>
      <c r="R41" s="54"/>
      <c r="S41" s="54"/>
      <c r="T41" s="54"/>
    </row>
    <row r="42" spans="1:20" ht="18" customHeight="1">
      <c r="A42" s="6" t="s">
        <v>71</v>
      </c>
      <c r="B42" s="6" t="s">
        <v>10</v>
      </c>
      <c r="C42" s="6" t="s">
        <v>56</v>
      </c>
      <c r="D42" s="6" t="s">
        <v>64</v>
      </c>
      <c r="E42" s="6" t="s">
        <v>75</v>
      </c>
      <c r="F42" s="6" t="s">
        <v>76</v>
      </c>
      <c r="G42" s="6"/>
      <c r="H42" s="6"/>
      <c r="I42" s="6"/>
      <c r="J42" s="6" t="s">
        <v>61</v>
      </c>
      <c r="K42" s="52"/>
      <c r="L42" s="52" t="s">
        <v>38</v>
      </c>
      <c r="M42" s="53"/>
      <c r="N42" s="6"/>
      <c r="O42" s="6" t="s">
        <v>66</v>
      </c>
      <c r="P42" s="54"/>
      <c r="Q42" s="54"/>
      <c r="R42" s="54"/>
      <c r="S42" s="54"/>
      <c r="T42" s="54"/>
    </row>
    <row r="43" spans="1:20" ht="18" customHeight="1">
      <c r="A43" s="6" t="s">
        <v>160</v>
      </c>
      <c r="B43" s="6" t="s">
        <v>10</v>
      </c>
      <c r="C43" s="6" t="s">
        <v>56</v>
      </c>
      <c r="D43" s="6" t="s">
        <v>64</v>
      </c>
      <c r="E43" s="6" t="s">
        <v>75</v>
      </c>
      <c r="F43" s="6" t="s">
        <v>76</v>
      </c>
      <c r="G43" s="6"/>
      <c r="H43" s="6"/>
      <c r="I43" s="6"/>
      <c r="J43" s="6" t="s">
        <v>61</v>
      </c>
      <c r="K43" s="52"/>
      <c r="L43" s="52" t="s">
        <v>38</v>
      </c>
      <c r="M43" s="53"/>
      <c r="N43" s="6"/>
      <c r="O43" s="6" t="s">
        <v>66</v>
      </c>
      <c r="P43" s="54"/>
      <c r="Q43" s="54"/>
      <c r="R43" s="54"/>
      <c r="S43" s="54"/>
      <c r="T43" s="54"/>
    </row>
    <row r="44" spans="1:20" ht="18" customHeight="1">
      <c r="A44" s="17" t="s">
        <v>161</v>
      </c>
      <c r="B44" s="17" t="s">
        <v>10</v>
      </c>
      <c r="C44" s="17" t="s">
        <v>56</v>
      </c>
      <c r="D44" s="17" t="s">
        <v>64</v>
      </c>
      <c r="E44" s="6" t="s">
        <v>75</v>
      </c>
      <c r="F44" s="6" t="s">
        <v>76</v>
      </c>
      <c r="G44" s="17"/>
      <c r="H44" s="17"/>
      <c r="I44" s="17"/>
      <c r="J44" s="6" t="s">
        <v>61</v>
      </c>
      <c r="K44" s="17"/>
      <c r="L44" s="17" t="s">
        <v>38</v>
      </c>
      <c r="M44" s="56"/>
      <c r="N44" s="17"/>
      <c r="O44" s="17" t="s">
        <v>66</v>
      </c>
      <c r="P44" s="54"/>
      <c r="Q44" s="54"/>
      <c r="R44" s="54"/>
      <c r="S44" s="54"/>
      <c r="T44" s="54"/>
    </row>
    <row r="45" spans="1:20" ht="18" customHeight="1">
      <c r="A45" s="17" t="s">
        <v>256</v>
      </c>
      <c r="B45" s="17" t="s">
        <v>10</v>
      </c>
      <c r="C45" s="17" t="s">
        <v>56</v>
      </c>
      <c r="D45" s="17" t="s">
        <v>64</v>
      </c>
      <c r="E45" s="6" t="s">
        <v>75</v>
      </c>
      <c r="F45" s="6" t="s">
        <v>76</v>
      </c>
      <c r="G45" s="17"/>
      <c r="H45" s="17"/>
      <c r="I45" s="17"/>
      <c r="J45" s="17" t="s">
        <v>62</v>
      </c>
      <c r="K45" s="17"/>
      <c r="L45" s="17" t="s">
        <v>38</v>
      </c>
      <c r="M45" s="56"/>
      <c r="N45" s="17"/>
      <c r="O45" s="17" t="s">
        <v>66</v>
      </c>
      <c r="P45" s="54"/>
      <c r="Q45" s="54"/>
      <c r="R45" s="54"/>
      <c r="S45" s="54"/>
      <c r="T45" s="54"/>
    </row>
    <row r="46" spans="1:20" ht="18" customHeight="1">
      <c r="A46" s="17" t="s">
        <v>257</v>
      </c>
      <c r="B46" s="17" t="s">
        <v>10</v>
      </c>
      <c r="C46" s="17" t="s">
        <v>56</v>
      </c>
      <c r="D46" s="17" t="s">
        <v>64</v>
      </c>
      <c r="E46" s="6" t="s">
        <v>75</v>
      </c>
      <c r="F46" s="6" t="s">
        <v>76</v>
      </c>
      <c r="G46" s="17"/>
      <c r="H46" s="17"/>
      <c r="I46" s="17"/>
      <c r="J46" s="17" t="s">
        <v>62</v>
      </c>
      <c r="K46" s="17"/>
      <c r="L46" s="17" t="s">
        <v>38</v>
      </c>
      <c r="M46" s="56"/>
      <c r="N46" s="17"/>
      <c r="O46" s="17" t="s">
        <v>66</v>
      </c>
      <c r="P46" s="54"/>
      <c r="Q46" s="54"/>
      <c r="R46" s="54"/>
      <c r="S46" s="54"/>
      <c r="T46" s="54"/>
    </row>
    <row r="47" spans="1:20" ht="18" customHeight="1">
      <c r="A47" s="17" t="s">
        <v>258</v>
      </c>
      <c r="B47" s="17" t="s">
        <v>10</v>
      </c>
      <c r="C47" s="17" t="s">
        <v>56</v>
      </c>
      <c r="D47" s="17" t="s">
        <v>64</v>
      </c>
      <c r="E47" s="6" t="s">
        <v>75</v>
      </c>
      <c r="F47" s="6" t="s">
        <v>76</v>
      </c>
      <c r="G47" s="17"/>
      <c r="H47" s="17"/>
      <c r="I47" s="17"/>
      <c r="J47" s="17" t="s">
        <v>62</v>
      </c>
      <c r="K47" s="17"/>
      <c r="L47" s="17" t="s">
        <v>38</v>
      </c>
      <c r="M47" s="56"/>
      <c r="N47" s="17"/>
      <c r="O47" s="17" t="s">
        <v>66</v>
      </c>
      <c r="P47" s="54"/>
      <c r="Q47" s="54"/>
      <c r="R47" s="54"/>
      <c r="S47" s="54"/>
      <c r="T47" s="54"/>
    </row>
    <row r="48" spans="1:20" ht="18" customHeight="1">
      <c r="A48" s="17" t="s">
        <v>259</v>
      </c>
      <c r="B48" s="17" t="s">
        <v>10</v>
      </c>
      <c r="C48" s="17" t="s">
        <v>56</v>
      </c>
      <c r="D48" s="17" t="s">
        <v>64</v>
      </c>
      <c r="E48" s="6" t="s">
        <v>75</v>
      </c>
      <c r="F48" s="6" t="s">
        <v>76</v>
      </c>
      <c r="G48" s="17"/>
      <c r="H48" s="17"/>
      <c r="I48" s="17"/>
      <c r="J48" s="17" t="s">
        <v>62</v>
      </c>
      <c r="K48" s="17"/>
      <c r="L48" s="17" t="s">
        <v>38</v>
      </c>
      <c r="M48" s="56"/>
      <c r="N48" s="17"/>
      <c r="O48" s="17" t="s">
        <v>66</v>
      </c>
      <c r="P48" s="54"/>
      <c r="Q48" s="54"/>
      <c r="R48" s="54"/>
      <c r="S48" s="54"/>
      <c r="T48" s="54"/>
    </row>
    <row r="49" spans="1:20" ht="18" customHeight="1">
      <c r="A49" s="17" t="s">
        <v>260</v>
      </c>
      <c r="B49" s="17" t="s">
        <v>10</v>
      </c>
      <c r="C49" s="17" t="s">
        <v>56</v>
      </c>
      <c r="D49" s="17" t="s">
        <v>64</v>
      </c>
      <c r="E49" s="6" t="s">
        <v>75</v>
      </c>
      <c r="F49" s="6" t="s">
        <v>76</v>
      </c>
      <c r="G49" s="17"/>
      <c r="H49" s="17"/>
      <c r="I49" s="17"/>
      <c r="J49" s="17" t="s">
        <v>62</v>
      </c>
      <c r="K49" s="17"/>
      <c r="L49" s="17" t="s">
        <v>38</v>
      </c>
      <c r="M49" s="56"/>
      <c r="N49" s="17"/>
      <c r="O49" s="17" t="s">
        <v>66</v>
      </c>
      <c r="P49" s="54"/>
      <c r="Q49" s="54"/>
      <c r="R49" s="54"/>
      <c r="S49" s="54"/>
      <c r="T49" s="54"/>
    </row>
    <row r="50" spans="1:20" ht="18" customHeight="1">
      <c r="A50" s="17" t="s">
        <v>162</v>
      </c>
      <c r="B50" s="17" t="s">
        <v>10</v>
      </c>
      <c r="C50" s="17" t="s">
        <v>56</v>
      </c>
      <c r="D50" s="17" t="s">
        <v>64</v>
      </c>
      <c r="E50" s="6" t="s">
        <v>75</v>
      </c>
      <c r="F50" s="6" t="s">
        <v>76</v>
      </c>
      <c r="G50" s="17"/>
      <c r="H50" s="17"/>
      <c r="I50" s="17"/>
      <c r="J50" s="17" t="s">
        <v>62</v>
      </c>
      <c r="K50" s="17"/>
      <c r="L50" s="17" t="s">
        <v>38</v>
      </c>
      <c r="M50" s="56"/>
      <c r="N50" s="17"/>
      <c r="O50" s="17" t="s">
        <v>66</v>
      </c>
      <c r="P50" s="54"/>
      <c r="Q50" s="54"/>
      <c r="R50" s="54"/>
      <c r="S50" s="54"/>
      <c r="T50" s="54"/>
    </row>
    <row r="51" spans="1:20" ht="18" customHeight="1">
      <c r="A51" s="17" t="s">
        <v>163</v>
      </c>
      <c r="B51" s="17" t="s">
        <v>10</v>
      </c>
      <c r="C51" s="17" t="s">
        <v>56</v>
      </c>
      <c r="D51" s="17" t="s">
        <v>64</v>
      </c>
      <c r="E51" s="6" t="s">
        <v>75</v>
      </c>
      <c r="F51" s="6" t="s">
        <v>76</v>
      </c>
      <c r="G51" s="17"/>
      <c r="H51" s="17"/>
      <c r="I51" s="17"/>
      <c r="J51" s="17" t="s">
        <v>62</v>
      </c>
      <c r="K51" s="17"/>
      <c r="L51" s="17" t="s">
        <v>38</v>
      </c>
      <c r="M51" s="56"/>
      <c r="N51" s="17"/>
      <c r="O51" s="17" t="s">
        <v>66</v>
      </c>
      <c r="P51" s="54"/>
      <c r="Q51" s="54"/>
      <c r="R51" s="54"/>
      <c r="S51" s="54"/>
      <c r="T51" s="54"/>
    </row>
    <row r="52" spans="1:20" ht="18" customHeight="1">
      <c r="A52" s="17" t="s">
        <v>164</v>
      </c>
      <c r="B52" s="17" t="s">
        <v>10</v>
      </c>
      <c r="C52" s="17" t="s">
        <v>56</v>
      </c>
      <c r="D52" s="17" t="s">
        <v>64</v>
      </c>
      <c r="E52" s="6" t="s">
        <v>75</v>
      </c>
      <c r="F52" s="6" t="s">
        <v>76</v>
      </c>
      <c r="G52" s="17"/>
      <c r="H52" s="17"/>
      <c r="I52" s="17"/>
      <c r="J52" s="17" t="s">
        <v>62</v>
      </c>
      <c r="K52" s="17"/>
      <c r="L52" s="17" t="s">
        <v>38</v>
      </c>
      <c r="M52" s="56"/>
      <c r="N52" s="17"/>
      <c r="O52" s="17" t="s">
        <v>66</v>
      </c>
      <c r="P52" s="54"/>
      <c r="Q52" s="54"/>
      <c r="R52" s="54"/>
      <c r="S52" s="54"/>
      <c r="T52" s="54"/>
    </row>
    <row r="53" spans="1:20" ht="18" customHeight="1">
      <c r="A53" s="6" t="s">
        <v>165</v>
      </c>
      <c r="B53" s="17" t="s">
        <v>10</v>
      </c>
      <c r="C53" s="6" t="s">
        <v>56</v>
      </c>
      <c r="D53" s="17" t="s">
        <v>64</v>
      </c>
      <c r="E53" s="6" t="s">
        <v>75</v>
      </c>
      <c r="F53" s="6" t="s">
        <v>76</v>
      </c>
      <c r="G53" s="17"/>
      <c r="H53" s="17"/>
      <c r="I53" s="17"/>
      <c r="J53" s="17" t="s">
        <v>62</v>
      </c>
      <c r="K53" s="17"/>
      <c r="L53" s="17" t="s">
        <v>38</v>
      </c>
      <c r="M53" s="56"/>
      <c r="N53" s="17"/>
      <c r="O53" s="17" t="s">
        <v>66</v>
      </c>
      <c r="P53" s="54"/>
      <c r="Q53" s="54"/>
      <c r="R53" s="54"/>
      <c r="S53" s="54"/>
      <c r="T53" s="54"/>
    </row>
    <row r="54" spans="1:20" ht="18" customHeight="1">
      <c r="A54" s="6" t="s">
        <v>166</v>
      </c>
      <c r="B54" s="17" t="s">
        <v>10</v>
      </c>
      <c r="C54" s="6" t="s">
        <v>56</v>
      </c>
      <c r="D54" s="17" t="s">
        <v>64</v>
      </c>
      <c r="E54" s="6" t="s">
        <v>75</v>
      </c>
      <c r="F54" s="6" t="s">
        <v>76</v>
      </c>
      <c r="G54" s="17"/>
      <c r="H54" s="17"/>
      <c r="I54" s="17"/>
      <c r="J54" s="17" t="s">
        <v>62</v>
      </c>
      <c r="K54" s="17"/>
      <c r="L54" s="17" t="s">
        <v>38</v>
      </c>
      <c r="M54" s="56"/>
      <c r="N54" s="17"/>
      <c r="O54" s="17" t="s">
        <v>66</v>
      </c>
      <c r="P54" s="54"/>
      <c r="Q54" s="54"/>
      <c r="R54" s="54"/>
      <c r="S54" s="54"/>
      <c r="T54" s="54"/>
    </row>
    <row r="55" spans="1:20" ht="18" customHeight="1">
      <c r="A55" s="6" t="s">
        <v>167</v>
      </c>
      <c r="B55" s="17" t="s">
        <v>10</v>
      </c>
      <c r="C55" s="6" t="s">
        <v>56</v>
      </c>
      <c r="D55" s="17" t="s">
        <v>64</v>
      </c>
      <c r="E55" s="6" t="s">
        <v>75</v>
      </c>
      <c r="F55" s="6" t="s">
        <v>76</v>
      </c>
      <c r="G55" s="17"/>
      <c r="H55" s="17"/>
      <c r="I55" s="17"/>
      <c r="J55" s="17" t="s">
        <v>62</v>
      </c>
      <c r="K55" s="17"/>
      <c r="L55" s="17" t="s">
        <v>38</v>
      </c>
      <c r="M55" s="56"/>
      <c r="N55" s="17"/>
      <c r="O55" s="17" t="s">
        <v>66</v>
      </c>
      <c r="P55" s="54"/>
      <c r="Q55" s="54"/>
      <c r="R55" s="54"/>
      <c r="S55" s="54"/>
      <c r="T55" s="54"/>
    </row>
    <row r="56" spans="1:20" ht="18" customHeight="1">
      <c r="A56" s="6" t="s">
        <v>168</v>
      </c>
      <c r="B56" s="17" t="s">
        <v>10</v>
      </c>
      <c r="C56" s="6" t="s">
        <v>56</v>
      </c>
      <c r="D56" s="17" t="s">
        <v>64</v>
      </c>
      <c r="E56" s="6" t="s">
        <v>75</v>
      </c>
      <c r="F56" s="6" t="s">
        <v>76</v>
      </c>
      <c r="G56" s="17"/>
      <c r="H56" s="17"/>
      <c r="I56" s="17"/>
      <c r="J56" s="17" t="s">
        <v>62</v>
      </c>
      <c r="K56" s="17"/>
      <c r="L56" s="17" t="s">
        <v>38</v>
      </c>
      <c r="M56" s="56"/>
      <c r="N56" s="17"/>
      <c r="O56" s="17" t="s">
        <v>66</v>
      </c>
      <c r="P56" s="54"/>
      <c r="Q56" s="54"/>
      <c r="R56" s="54"/>
      <c r="S56" s="54"/>
      <c r="T56" s="54"/>
    </row>
    <row r="57" spans="1:20" ht="18" customHeight="1">
      <c r="A57" s="6" t="s">
        <v>169</v>
      </c>
      <c r="B57" s="17" t="s">
        <v>10</v>
      </c>
      <c r="C57" s="6" t="s">
        <v>56</v>
      </c>
      <c r="D57" s="17" t="s">
        <v>64</v>
      </c>
      <c r="E57" s="6" t="s">
        <v>75</v>
      </c>
      <c r="F57" s="6" t="s">
        <v>76</v>
      </c>
      <c r="G57" s="17"/>
      <c r="H57" s="17"/>
      <c r="I57" s="17"/>
      <c r="J57" s="17" t="s">
        <v>62</v>
      </c>
      <c r="K57" s="17"/>
      <c r="L57" s="17" t="s">
        <v>38</v>
      </c>
      <c r="M57" s="56"/>
      <c r="N57" s="17"/>
      <c r="O57" s="17" t="s">
        <v>66</v>
      </c>
      <c r="P57" s="54"/>
      <c r="Q57" s="54"/>
      <c r="R57" s="54"/>
      <c r="S57" s="54"/>
      <c r="T57" s="54"/>
    </row>
    <row r="58" spans="1:20" ht="18" customHeight="1">
      <c r="A58" s="6" t="s">
        <v>170</v>
      </c>
      <c r="B58" s="17" t="s">
        <v>10</v>
      </c>
      <c r="C58" s="6" t="s">
        <v>56</v>
      </c>
      <c r="D58" s="17" t="s">
        <v>64</v>
      </c>
      <c r="E58" s="6" t="s">
        <v>75</v>
      </c>
      <c r="F58" s="6" t="s">
        <v>76</v>
      </c>
      <c r="G58" s="17"/>
      <c r="H58" s="17"/>
      <c r="I58" s="17"/>
      <c r="J58" s="17" t="s">
        <v>62</v>
      </c>
      <c r="K58" s="17"/>
      <c r="L58" s="17" t="s">
        <v>38</v>
      </c>
      <c r="M58" s="56"/>
      <c r="N58" s="17"/>
      <c r="O58" s="17" t="s">
        <v>66</v>
      </c>
      <c r="P58" s="54"/>
      <c r="Q58" s="54"/>
      <c r="R58" s="54"/>
      <c r="S58" s="54"/>
      <c r="T58" s="54"/>
    </row>
    <row r="59" spans="1:20" ht="18" customHeight="1">
      <c r="A59" s="6" t="s">
        <v>171</v>
      </c>
      <c r="B59" s="17" t="s">
        <v>10</v>
      </c>
      <c r="C59" s="6" t="s">
        <v>56</v>
      </c>
      <c r="D59" s="17" t="s">
        <v>64</v>
      </c>
      <c r="E59" s="6" t="s">
        <v>75</v>
      </c>
      <c r="F59" s="6" t="s">
        <v>76</v>
      </c>
      <c r="G59" s="17"/>
      <c r="H59" s="17"/>
      <c r="I59" s="17"/>
      <c r="J59" s="17" t="s">
        <v>62</v>
      </c>
      <c r="K59" s="17"/>
      <c r="L59" s="17" t="s">
        <v>38</v>
      </c>
      <c r="M59" s="56"/>
      <c r="N59" s="17"/>
      <c r="O59" s="17" t="s">
        <v>66</v>
      </c>
      <c r="P59" s="54"/>
      <c r="Q59" s="54"/>
      <c r="R59" s="54"/>
      <c r="S59" s="54"/>
      <c r="T59" s="54"/>
    </row>
    <row r="60" spans="1:20" ht="18" customHeight="1">
      <c r="A60" s="6" t="s">
        <v>101</v>
      </c>
      <c r="B60" s="17" t="s">
        <v>10</v>
      </c>
      <c r="C60" s="6" t="s">
        <v>56</v>
      </c>
      <c r="D60" s="17" t="s">
        <v>64</v>
      </c>
      <c r="E60" s="6" t="s">
        <v>75</v>
      </c>
      <c r="F60" s="6" t="s">
        <v>76</v>
      </c>
      <c r="G60" s="17"/>
      <c r="H60" s="17"/>
      <c r="I60" s="17"/>
      <c r="J60" s="17" t="s">
        <v>62</v>
      </c>
      <c r="K60" s="17"/>
      <c r="L60" s="17" t="s">
        <v>38</v>
      </c>
      <c r="M60" s="56"/>
      <c r="N60" s="17"/>
      <c r="O60" s="17" t="s">
        <v>66</v>
      </c>
      <c r="P60" s="54"/>
      <c r="Q60" s="54"/>
      <c r="R60" s="54"/>
      <c r="S60" s="54"/>
      <c r="T60" s="54"/>
    </row>
    <row r="61" spans="1:20" ht="18" customHeight="1">
      <c r="A61" s="6" t="s">
        <v>102</v>
      </c>
      <c r="B61" s="17" t="s">
        <v>10</v>
      </c>
      <c r="C61" s="6" t="s">
        <v>56</v>
      </c>
      <c r="D61" s="17" t="s">
        <v>64</v>
      </c>
      <c r="E61" s="6" t="s">
        <v>75</v>
      </c>
      <c r="F61" s="6" t="s">
        <v>76</v>
      </c>
      <c r="G61" s="17"/>
      <c r="H61" s="17"/>
      <c r="I61" s="17"/>
      <c r="J61" s="17" t="s">
        <v>62</v>
      </c>
      <c r="K61" s="17"/>
      <c r="L61" s="17" t="s">
        <v>38</v>
      </c>
      <c r="M61" s="56"/>
      <c r="N61" s="17"/>
      <c r="O61" s="17" t="s">
        <v>66</v>
      </c>
      <c r="P61" s="54"/>
      <c r="Q61" s="54"/>
      <c r="R61" s="54"/>
      <c r="S61" s="54"/>
      <c r="T61" s="54"/>
    </row>
    <row r="62" spans="1:20" ht="18" customHeight="1">
      <c r="A62" s="6" t="s">
        <v>103</v>
      </c>
      <c r="B62" s="17" t="s">
        <v>10</v>
      </c>
      <c r="C62" s="6" t="s">
        <v>56</v>
      </c>
      <c r="D62" s="17" t="s">
        <v>64</v>
      </c>
      <c r="E62" s="6" t="s">
        <v>75</v>
      </c>
      <c r="F62" s="6" t="s">
        <v>76</v>
      </c>
      <c r="G62" s="17"/>
      <c r="H62" s="17"/>
      <c r="I62" s="17"/>
      <c r="J62" s="17" t="s">
        <v>62</v>
      </c>
      <c r="K62" s="17"/>
      <c r="L62" s="17" t="s">
        <v>38</v>
      </c>
      <c r="M62" s="56"/>
      <c r="N62" s="17"/>
      <c r="O62" s="17" t="s">
        <v>66</v>
      </c>
      <c r="P62" s="54"/>
      <c r="Q62" s="54"/>
      <c r="R62" s="54"/>
      <c r="S62" s="54"/>
      <c r="T62" s="54"/>
    </row>
    <row r="63" spans="1:20" ht="18" customHeight="1">
      <c r="A63" s="6" t="s">
        <v>172</v>
      </c>
      <c r="B63" s="17" t="s">
        <v>10</v>
      </c>
      <c r="C63" s="6" t="s">
        <v>56</v>
      </c>
      <c r="D63" s="17" t="s">
        <v>64</v>
      </c>
      <c r="E63" s="6" t="s">
        <v>75</v>
      </c>
      <c r="F63" s="6" t="s">
        <v>76</v>
      </c>
      <c r="G63" s="17"/>
      <c r="H63" s="17"/>
      <c r="I63" s="17"/>
      <c r="J63" s="17" t="s">
        <v>62</v>
      </c>
      <c r="K63" s="17"/>
      <c r="L63" s="17" t="s">
        <v>38</v>
      </c>
      <c r="M63" s="56"/>
      <c r="N63" s="17"/>
      <c r="O63" s="17" t="s">
        <v>66</v>
      </c>
      <c r="P63" s="54"/>
      <c r="Q63" s="54"/>
      <c r="R63" s="54"/>
      <c r="S63" s="54"/>
      <c r="T63" s="54"/>
    </row>
    <row r="64" spans="1:20" ht="18" customHeight="1">
      <c r="A64" s="6" t="s">
        <v>173</v>
      </c>
      <c r="B64" s="17" t="s">
        <v>10</v>
      </c>
      <c r="C64" s="6" t="s">
        <v>56</v>
      </c>
      <c r="D64" s="17" t="s">
        <v>64</v>
      </c>
      <c r="E64" s="6" t="s">
        <v>75</v>
      </c>
      <c r="F64" s="6" t="s">
        <v>76</v>
      </c>
      <c r="G64" s="17"/>
      <c r="H64" s="17"/>
      <c r="I64" s="17"/>
      <c r="J64" s="17" t="s">
        <v>62</v>
      </c>
      <c r="K64" s="17"/>
      <c r="L64" s="17" t="s">
        <v>38</v>
      </c>
      <c r="M64" s="56"/>
      <c r="N64" s="17"/>
      <c r="O64" s="17" t="s">
        <v>66</v>
      </c>
      <c r="P64" s="54"/>
      <c r="Q64" s="54"/>
      <c r="R64" s="54"/>
      <c r="S64" s="54"/>
      <c r="T64" s="54"/>
    </row>
    <row r="65" spans="1:20" ht="18" customHeight="1">
      <c r="A65" s="6" t="s">
        <v>174</v>
      </c>
      <c r="B65" s="17" t="s">
        <v>10</v>
      </c>
      <c r="C65" s="6" t="s">
        <v>56</v>
      </c>
      <c r="D65" s="17" t="s">
        <v>64</v>
      </c>
      <c r="E65" s="6" t="s">
        <v>75</v>
      </c>
      <c r="F65" s="6" t="s">
        <v>76</v>
      </c>
      <c r="G65" s="17"/>
      <c r="H65" s="17"/>
      <c r="I65" s="17"/>
      <c r="J65" s="17" t="s">
        <v>62</v>
      </c>
      <c r="K65" s="17"/>
      <c r="L65" s="17" t="s">
        <v>38</v>
      </c>
      <c r="M65" s="56"/>
      <c r="N65" s="17"/>
      <c r="O65" s="17" t="s">
        <v>66</v>
      </c>
      <c r="P65" s="54"/>
      <c r="Q65" s="54"/>
      <c r="R65" s="54"/>
      <c r="S65" s="54"/>
      <c r="T65" s="54"/>
    </row>
    <row r="66" spans="1:20" ht="18" customHeight="1">
      <c r="A66" s="6" t="s">
        <v>262</v>
      </c>
      <c r="B66" s="17" t="s">
        <v>10</v>
      </c>
      <c r="C66" s="6" t="s">
        <v>56</v>
      </c>
      <c r="D66" s="17" t="s">
        <v>64</v>
      </c>
      <c r="E66" s="6" t="s">
        <v>75</v>
      </c>
      <c r="F66" s="6" t="s">
        <v>76</v>
      </c>
      <c r="G66" s="17"/>
      <c r="H66" s="17"/>
      <c r="I66" s="17"/>
      <c r="J66" s="17" t="s">
        <v>63</v>
      </c>
      <c r="K66" s="17"/>
      <c r="L66" s="17" t="s">
        <v>38</v>
      </c>
      <c r="M66" s="56"/>
      <c r="N66" s="17"/>
      <c r="O66" s="17" t="s">
        <v>66</v>
      </c>
      <c r="P66" s="54"/>
      <c r="Q66" s="54"/>
      <c r="R66" s="54"/>
      <c r="S66" s="54"/>
      <c r="T66" s="54"/>
    </row>
    <row r="67" spans="1:20" ht="18" customHeight="1">
      <c r="A67" s="6" t="s">
        <v>263</v>
      </c>
      <c r="B67" s="17" t="s">
        <v>10</v>
      </c>
      <c r="C67" s="6" t="s">
        <v>56</v>
      </c>
      <c r="D67" s="17" t="s">
        <v>64</v>
      </c>
      <c r="E67" s="6" t="s">
        <v>75</v>
      </c>
      <c r="F67" s="6" t="s">
        <v>76</v>
      </c>
      <c r="G67" s="17"/>
      <c r="H67" s="17"/>
      <c r="I67" s="17"/>
      <c r="J67" s="17" t="s">
        <v>63</v>
      </c>
      <c r="K67" s="17"/>
      <c r="L67" s="17" t="s">
        <v>38</v>
      </c>
      <c r="M67" s="56"/>
      <c r="N67" s="17"/>
      <c r="O67" s="17" t="s">
        <v>66</v>
      </c>
      <c r="P67" s="54"/>
      <c r="Q67" s="54"/>
      <c r="R67" s="54"/>
      <c r="S67" s="54"/>
      <c r="T67" s="54"/>
    </row>
    <row r="68" spans="1:20" ht="18" customHeight="1">
      <c r="A68" s="6" t="s">
        <v>264</v>
      </c>
      <c r="B68" s="17" t="s">
        <v>10</v>
      </c>
      <c r="C68" s="6" t="s">
        <v>56</v>
      </c>
      <c r="D68" s="17" t="s">
        <v>64</v>
      </c>
      <c r="E68" s="6" t="s">
        <v>75</v>
      </c>
      <c r="F68" s="6" t="s">
        <v>76</v>
      </c>
      <c r="G68" s="17"/>
      <c r="H68" s="17"/>
      <c r="I68" s="17"/>
      <c r="J68" s="17" t="s">
        <v>63</v>
      </c>
      <c r="K68" s="17"/>
      <c r="L68" s="17" t="s">
        <v>38</v>
      </c>
      <c r="M68" s="56"/>
      <c r="N68" s="17"/>
      <c r="O68" s="17" t="s">
        <v>66</v>
      </c>
      <c r="P68" s="54"/>
      <c r="Q68" s="54"/>
      <c r="R68" s="54"/>
      <c r="S68" s="54"/>
      <c r="T68" s="54"/>
    </row>
    <row r="69" spans="1:20" ht="18" customHeight="1">
      <c r="A69" s="6" t="s">
        <v>265</v>
      </c>
      <c r="B69" s="17" t="s">
        <v>10</v>
      </c>
      <c r="C69" s="6" t="s">
        <v>56</v>
      </c>
      <c r="D69" s="17" t="s">
        <v>64</v>
      </c>
      <c r="E69" s="6" t="s">
        <v>75</v>
      </c>
      <c r="F69" s="6" t="s">
        <v>76</v>
      </c>
      <c r="G69" s="17"/>
      <c r="H69" s="17"/>
      <c r="I69" s="17"/>
      <c r="J69" s="17" t="s">
        <v>63</v>
      </c>
      <c r="K69" s="17"/>
      <c r="L69" s="17" t="s">
        <v>38</v>
      </c>
      <c r="M69" s="56"/>
      <c r="N69" s="17"/>
      <c r="O69" s="17" t="s">
        <v>66</v>
      </c>
      <c r="P69" s="54"/>
      <c r="Q69" s="54"/>
      <c r="R69" s="54"/>
      <c r="S69" s="54"/>
      <c r="T69" s="54"/>
    </row>
    <row r="70" spans="1:20" ht="18" customHeight="1">
      <c r="A70" s="6" t="s">
        <v>266</v>
      </c>
      <c r="B70" s="17" t="s">
        <v>10</v>
      </c>
      <c r="C70" s="6" t="s">
        <v>56</v>
      </c>
      <c r="D70" s="17" t="s">
        <v>64</v>
      </c>
      <c r="E70" s="6" t="s">
        <v>75</v>
      </c>
      <c r="F70" s="6" t="s">
        <v>76</v>
      </c>
      <c r="G70" s="17"/>
      <c r="H70" s="17"/>
      <c r="I70" s="17"/>
      <c r="J70" s="17" t="s">
        <v>63</v>
      </c>
      <c r="K70" s="17"/>
      <c r="L70" s="17" t="s">
        <v>38</v>
      </c>
      <c r="M70" s="56"/>
      <c r="N70" s="17"/>
      <c r="O70" s="17" t="s">
        <v>66</v>
      </c>
      <c r="P70" s="54"/>
      <c r="Q70" s="54"/>
      <c r="R70" s="54"/>
      <c r="S70" s="54"/>
      <c r="T70" s="54"/>
    </row>
    <row r="71" spans="1:20" ht="18" customHeight="1">
      <c r="A71" s="6" t="s">
        <v>175</v>
      </c>
      <c r="B71" s="17" t="s">
        <v>10</v>
      </c>
      <c r="C71" s="6" t="s">
        <v>56</v>
      </c>
      <c r="D71" s="17" t="s">
        <v>64</v>
      </c>
      <c r="E71" s="6" t="s">
        <v>75</v>
      </c>
      <c r="F71" s="6" t="s">
        <v>76</v>
      </c>
      <c r="G71" s="17"/>
      <c r="H71" s="17"/>
      <c r="I71" s="17"/>
      <c r="J71" s="17" t="s">
        <v>63</v>
      </c>
      <c r="K71" s="17"/>
      <c r="L71" s="17" t="s">
        <v>38</v>
      </c>
      <c r="M71" s="56"/>
      <c r="N71" s="17"/>
      <c r="O71" s="17" t="s">
        <v>66</v>
      </c>
      <c r="P71" s="54"/>
      <c r="Q71" s="54"/>
      <c r="R71" s="54"/>
      <c r="S71" s="54"/>
      <c r="T71" s="54"/>
    </row>
    <row r="72" spans="1:20" ht="18" customHeight="1">
      <c r="A72" s="6" t="s">
        <v>176</v>
      </c>
      <c r="B72" s="17" t="s">
        <v>10</v>
      </c>
      <c r="C72" s="6" t="s">
        <v>56</v>
      </c>
      <c r="D72" s="17" t="s">
        <v>64</v>
      </c>
      <c r="E72" s="6" t="s">
        <v>75</v>
      </c>
      <c r="F72" s="6" t="s">
        <v>76</v>
      </c>
      <c r="G72" s="17"/>
      <c r="H72" s="17"/>
      <c r="I72" s="17"/>
      <c r="J72" s="17" t="s">
        <v>63</v>
      </c>
      <c r="K72" s="17"/>
      <c r="L72" s="17" t="s">
        <v>38</v>
      </c>
      <c r="M72" s="56"/>
      <c r="N72" s="17"/>
      <c r="O72" s="17" t="s">
        <v>66</v>
      </c>
      <c r="P72" s="54"/>
      <c r="Q72" s="54"/>
      <c r="R72" s="54"/>
      <c r="S72" s="54"/>
      <c r="T72" s="54"/>
    </row>
    <row r="73" spans="1:20" ht="18" customHeight="1">
      <c r="A73" s="6" t="s">
        <v>177</v>
      </c>
      <c r="B73" s="17" t="s">
        <v>10</v>
      </c>
      <c r="C73" s="6" t="s">
        <v>56</v>
      </c>
      <c r="D73" s="17" t="s">
        <v>64</v>
      </c>
      <c r="E73" s="6" t="s">
        <v>75</v>
      </c>
      <c r="F73" s="6" t="s">
        <v>76</v>
      </c>
      <c r="G73" s="17"/>
      <c r="H73" s="17"/>
      <c r="I73" s="17"/>
      <c r="J73" s="17" t="s">
        <v>63</v>
      </c>
      <c r="K73" s="17"/>
      <c r="L73" s="17" t="s">
        <v>38</v>
      </c>
      <c r="M73" s="56"/>
      <c r="N73" s="17"/>
      <c r="O73" s="17" t="s">
        <v>66</v>
      </c>
      <c r="P73" s="54"/>
      <c r="Q73" s="54"/>
      <c r="R73" s="54"/>
      <c r="S73" s="54"/>
      <c r="T73" s="54"/>
    </row>
    <row r="74" spans="1:20" ht="18" customHeight="1">
      <c r="A74" s="6" t="s">
        <v>178</v>
      </c>
      <c r="B74" s="17" t="s">
        <v>10</v>
      </c>
      <c r="C74" s="6" t="s">
        <v>56</v>
      </c>
      <c r="D74" s="17" t="s">
        <v>64</v>
      </c>
      <c r="E74" s="6" t="s">
        <v>75</v>
      </c>
      <c r="F74" s="6" t="s">
        <v>76</v>
      </c>
      <c r="G74" s="17"/>
      <c r="H74" s="17"/>
      <c r="I74" s="17"/>
      <c r="J74" s="17" t="s">
        <v>63</v>
      </c>
      <c r="K74" s="17"/>
      <c r="L74" s="17" t="s">
        <v>38</v>
      </c>
      <c r="M74" s="56"/>
      <c r="N74" s="17"/>
      <c r="O74" s="17" t="s">
        <v>66</v>
      </c>
      <c r="P74" s="54"/>
      <c r="Q74" s="54"/>
      <c r="R74" s="54"/>
      <c r="S74" s="54"/>
      <c r="T74" s="54"/>
    </row>
    <row r="75" spans="1:20" ht="18" customHeight="1">
      <c r="A75" s="6" t="s">
        <v>179</v>
      </c>
      <c r="B75" s="17" t="s">
        <v>10</v>
      </c>
      <c r="C75" s="6" t="s">
        <v>56</v>
      </c>
      <c r="D75" s="17" t="s">
        <v>64</v>
      </c>
      <c r="E75" s="6" t="s">
        <v>75</v>
      </c>
      <c r="F75" s="6" t="s">
        <v>76</v>
      </c>
      <c r="G75" s="17"/>
      <c r="H75" s="17"/>
      <c r="I75" s="17"/>
      <c r="J75" s="17" t="s">
        <v>63</v>
      </c>
      <c r="K75" s="17"/>
      <c r="L75" s="17" t="s">
        <v>38</v>
      </c>
      <c r="M75" s="56"/>
      <c r="N75" s="17"/>
      <c r="O75" s="17" t="s">
        <v>66</v>
      </c>
      <c r="P75" s="54"/>
      <c r="Q75" s="54"/>
      <c r="R75" s="54"/>
      <c r="S75" s="54"/>
      <c r="T75" s="54"/>
    </row>
    <row r="76" spans="1:20" ht="18" customHeight="1">
      <c r="A76" s="6" t="s">
        <v>180</v>
      </c>
      <c r="B76" s="17" t="s">
        <v>10</v>
      </c>
      <c r="C76" s="6" t="s">
        <v>56</v>
      </c>
      <c r="D76" s="17" t="s">
        <v>64</v>
      </c>
      <c r="E76" s="6" t="s">
        <v>75</v>
      </c>
      <c r="F76" s="6" t="s">
        <v>76</v>
      </c>
      <c r="G76" s="17"/>
      <c r="H76" s="17"/>
      <c r="I76" s="17"/>
      <c r="J76" s="17" t="s">
        <v>63</v>
      </c>
      <c r="K76" s="17"/>
      <c r="L76" s="17" t="s">
        <v>38</v>
      </c>
      <c r="M76" s="56"/>
      <c r="N76" s="17"/>
      <c r="O76" s="17" t="s">
        <v>66</v>
      </c>
      <c r="P76" s="54"/>
      <c r="Q76" s="54"/>
      <c r="R76" s="54"/>
      <c r="S76" s="54"/>
      <c r="T76" s="54"/>
    </row>
    <row r="77" spans="1:20" ht="18" customHeight="1">
      <c r="A77" s="6" t="s">
        <v>181</v>
      </c>
      <c r="B77" s="17" t="s">
        <v>10</v>
      </c>
      <c r="C77" s="6" t="s">
        <v>56</v>
      </c>
      <c r="D77" s="17" t="s">
        <v>64</v>
      </c>
      <c r="E77" s="6" t="s">
        <v>75</v>
      </c>
      <c r="F77" s="6" t="s">
        <v>76</v>
      </c>
      <c r="G77" s="17"/>
      <c r="H77" s="17"/>
      <c r="I77" s="17"/>
      <c r="J77" s="17" t="s">
        <v>63</v>
      </c>
      <c r="K77" s="17"/>
      <c r="L77" s="17" t="s">
        <v>38</v>
      </c>
      <c r="M77" s="56"/>
      <c r="N77" s="17"/>
      <c r="O77" s="17" t="s">
        <v>66</v>
      </c>
      <c r="P77" s="54"/>
      <c r="Q77" s="54"/>
      <c r="R77" s="54"/>
      <c r="S77" s="54"/>
      <c r="T77" s="54"/>
    </row>
    <row r="78" spans="1:20" ht="18" customHeight="1">
      <c r="A78" s="6" t="s">
        <v>72</v>
      </c>
      <c r="B78" s="17" t="s">
        <v>10</v>
      </c>
      <c r="C78" s="6" t="s">
        <v>56</v>
      </c>
      <c r="D78" s="17" t="s">
        <v>64</v>
      </c>
      <c r="E78" s="6" t="s">
        <v>75</v>
      </c>
      <c r="F78" s="6" t="s">
        <v>76</v>
      </c>
      <c r="G78" s="17"/>
      <c r="H78" s="17"/>
      <c r="I78" s="17"/>
      <c r="J78" s="17" t="s">
        <v>63</v>
      </c>
      <c r="K78" s="17"/>
      <c r="L78" s="17" t="s">
        <v>38</v>
      </c>
      <c r="M78" s="56"/>
      <c r="N78" s="17"/>
      <c r="O78" s="17" t="s">
        <v>66</v>
      </c>
      <c r="P78" s="54"/>
      <c r="Q78" s="54"/>
      <c r="R78" s="54"/>
      <c r="S78" s="54"/>
      <c r="T78" s="54"/>
    </row>
    <row r="79" spans="1:20" ht="18" customHeight="1">
      <c r="A79" s="6" t="s">
        <v>182</v>
      </c>
      <c r="B79" s="17" t="s">
        <v>10</v>
      </c>
      <c r="C79" s="6" t="s">
        <v>56</v>
      </c>
      <c r="D79" s="17" t="s">
        <v>64</v>
      </c>
      <c r="E79" s="6" t="s">
        <v>75</v>
      </c>
      <c r="F79" s="6" t="s">
        <v>76</v>
      </c>
      <c r="G79" s="17"/>
      <c r="H79" s="17"/>
      <c r="I79" s="17"/>
      <c r="J79" s="17" t="s">
        <v>63</v>
      </c>
      <c r="K79" s="17"/>
      <c r="L79" s="17" t="s">
        <v>38</v>
      </c>
      <c r="M79" s="56"/>
      <c r="N79" s="17"/>
      <c r="O79" s="17" t="s">
        <v>66</v>
      </c>
      <c r="P79" s="54"/>
      <c r="Q79" s="54"/>
      <c r="R79" s="54"/>
      <c r="S79" s="54"/>
      <c r="T79" s="54"/>
    </row>
    <row r="80" spans="1:20" ht="18" customHeight="1">
      <c r="A80" s="6" t="s">
        <v>183</v>
      </c>
      <c r="B80" s="17" t="s">
        <v>10</v>
      </c>
      <c r="C80" s="6" t="s">
        <v>56</v>
      </c>
      <c r="D80" s="17" t="s">
        <v>64</v>
      </c>
      <c r="E80" s="6" t="s">
        <v>75</v>
      </c>
      <c r="F80" s="6" t="s">
        <v>76</v>
      </c>
      <c r="G80" s="17"/>
      <c r="H80" s="17"/>
      <c r="I80" s="17"/>
      <c r="J80" s="17" t="s">
        <v>63</v>
      </c>
      <c r="K80" s="17"/>
      <c r="L80" s="17" t="s">
        <v>38</v>
      </c>
      <c r="M80" s="56"/>
      <c r="N80" s="17"/>
      <c r="O80" s="17" t="s">
        <v>66</v>
      </c>
      <c r="P80" s="54"/>
      <c r="Q80" s="54"/>
      <c r="R80" s="54"/>
      <c r="S80" s="54"/>
      <c r="T80" s="54"/>
    </row>
    <row r="81" spans="1:20" ht="18" customHeight="1">
      <c r="A81" s="6" t="s">
        <v>184</v>
      </c>
      <c r="B81" s="17" t="s">
        <v>10</v>
      </c>
      <c r="C81" s="6" t="s">
        <v>56</v>
      </c>
      <c r="D81" s="17" t="s">
        <v>64</v>
      </c>
      <c r="E81" s="6" t="s">
        <v>75</v>
      </c>
      <c r="F81" s="6" t="s">
        <v>76</v>
      </c>
      <c r="G81" s="17"/>
      <c r="H81" s="17"/>
      <c r="I81" s="17"/>
      <c r="J81" s="17" t="s">
        <v>63</v>
      </c>
      <c r="K81" s="17"/>
      <c r="L81" s="17" t="s">
        <v>38</v>
      </c>
      <c r="M81" s="56"/>
      <c r="N81" s="17"/>
      <c r="O81" s="17" t="s">
        <v>66</v>
      </c>
      <c r="P81" s="54"/>
      <c r="Q81" s="54"/>
      <c r="R81" s="54"/>
      <c r="S81" s="54"/>
      <c r="T81" s="54"/>
    </row>
    <row r="82" spans="1:20" ht="18" customHeight="1">
      <c r="A82" s="6" t="s">
        <v>73</v>
      </c>
      <c r="B82" s="17" t="s">
        <v>10</v>
      </c>
      <c r="C82" s="6" t="s">
        <v>56</v>
      </c>
      <c r="D82" s="17" t="s">
        <v>64</v>
      </c>
      <c r="E82" s="6" t="s">
        <v>75</v>
      </c>
      <c r="F82" s="6" t="s">
        <v>76</v>
      </c>
      <c r="G82" s="17"/>
      <c r="H82" s="17"/>
      <c r="I82" s="17"/>
      <c r="J82" s="17" t="s">
        <v>63</v>
      </c>
      <c r="K82" s="17"/>
      <c r="L82" s="17" t="s">
        <v>38</v>
      </c>
      <c r="M82" s="56"/>
      <c r="N82" s="17"/>
      <c r="O82" s="17" t="s">
        <v>66</v>
      </c>
      <c r="P82" s="54"/>
      <c r="Q82" s="54"/>
      <c r="R82" s="54"/>
      <c r="S82" s="54"/>
      <c r="T82" s="54"/>
    </row>
    <row r="83" spans="1:20" ht="18" customHeight="1">
      <c r="A83" s="6" t="s">
        <v>185</v>
      </c>
      <c r="B83" s="17" t="s">
        <v>10</v>
      </c>
      <c r="C83" s="6" t="s">
        <v>56</v>
      </c>
      <c r="D83" s="17" t="s">
        <v>64</v>
      </c>
      <c r="E83" s="6" t="s">
        <v>75</v>
      </c>
      <c r="F83" s="6" t="s">
        <v>76</v>
      </c>
      <c r="G83" s="17"/>
      <c r="H83" s="17"/>
      <c r="I83" s="17"/>
      <c r="J83" s="17" t="s">
        <v>63</v>
      </c>
      <c r="K83" s="17"/>
      <c r="L83" s="17" t="s">
        <v>38</v>
      </c>
      <c r="M83" s="56"/>
      <c r="N83" s="17"/>
      <c r="O83" s="17" t="s">
        <v>66</v>
      </c>
      <c r="P83" s="54"/>
      <c r="Q83" s="54"/>
      <c r="R83" s="54"/>
      <c r="S83" s="54"/>
      <c r="T83" s="54"/>
    </row>
    <row r="84" spans="1:20" ht="18" customHeight="1">
      <c r="A84" s="6" t="s">
        <v>186</v>
      </c>
      <c r="B84" s="17" t="s">
        <v>10</v>
      </c>
      <c r="C84" s="6" t="s">
        <v>56</v>
      </c>
      <c r="D84" s="17" t="s">
        <v>64</v>
      </c>
      <c r="E84" s="6" t="s">
        <v>75</v>
      </c>
      <c r="F84" s="6" t="s">
        <v>76</v>
      </c>
      <c r="G84" s="17"/>
      <c r="H84" s="17"/>
      <c r="I84" s="17"/>
      <c r="J84" s="17" t="s">
        <v>63</v>
      </c>
      <c r="K84" s="17"/>
      <c r="L84" s="17" t="s">
        <v>38</v>
      </c>
      <c r="M84" s="56"/>
      <c r="N84" s="17"/>
      <c r="O84" s="17" t="s">
        <v>66</v>
      </c>
      <c r="P84" s="54"/>
      <c r="Q84" s="54"/>
      <c r="R84" s="54"/>
      <c r="S84" s="54"/>
      <c r="T84" s="54"/>
    </row>
    <row r="85" spans="1:20" ht="18" customHeight="1">
      <c r="A85" s="6" t="s">
        <v>187</v>
      </c>
      <c r="B85" s="17" t="s">
        <v>10</v>
      </c>
      <c r="C85" s="6" t="s">
        <v>56</v>
      </c>
      <c r="D85" s="17" t="s">
        <v>64</v>
      </c>
      <c r="E85" s="6" t="s">
        <v>75</v>
      </c>
      <c r="F85" s="6" t="s">
        <v>76</v>
      </c>
      <c r="G85" s="17"/>
      <c r="H85" s="17"/>
      <c r="I85" s="17"/>
      <c r="J85" s="17" t="s">
        <v>63</v>
      </c>
      <c r="K85" s="17"/>
      <c r="L85" s="17" t="s">
        <v>38</v>
      </c>
      <c r="M85" s="56"/>
      <c r="N85" s="17"/>
      <c r="O85" s="17" t="s">
        <v>66</v>
      </c>
      <c r="P85" s="54"/>
      <c r="Q85" s="54"/>
      <c r="R85" s="54"/>
      <c r="S85" s="54"/>
      <c r="T85" s="54"/>
    </row>
    <row r="86" spans="1:20" ht="18" customHeight="1">
      <c r="A86" s="6" t="s">
        <v>188</v>
      </c>
      <c r="B86" s="17" t="s">
        <v>10</v>
      </c>
      <c r="C86" s="6" t="s">
        <v>56</v>
      </c>
      <c r="D86" s="17" t="s">
        <v>64</v>
      </c>
      <c r="E86" s="6" t="s">
        <v>75</v>
      </c>
      <c r="F86" s="6" t="s">
        <v>76</v>
      </c>
      <c r="G86" s="17"/>
      <c r="H86" s="17"/>
      <c r="I86" s="17"/>
      <c r="J86" s="17" t="s">
        <v>63</v>
      </c>
      <c r="K86" s="17"/>
      <c r="L86" s="17" t="s">
        <v>38</v>
      </c>
      <c r="M86" s="56"/>
      <c r="N86" s="17"/>
      <c r="O86" s="17" t="s">
        <v>66</v>
      </c>
      <c r="P86" s="54"/>
      <c r="Q86" s="54"/>
      <c r="R86" s="54"/>
      <c r="S86" s="54"/>
      <c r="T86" s="54"/>
    </row>
    <row r="87" spans="1:20" ht="18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56"/>
      <c r="N87" s="17"/>
      <c r="O87" s="17"/>
      <c r="P87" s="54"/>
      <c r="Q87" s="54"/>
      <c r="R87" s="54"/>
      <c r="S87" s="54"/>
      <c r="T87" s="54"/>
    </row>
    <row r="88" spans="1:20" ht="18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56"/>
      <c r="N88" s="17"/>
      <c r="O88" s="17"/>
      <c r="P88" s="54"/>
      <c r="Q88" s="54"/>
      <c r="R88" s="54"/>
      <c r="S88" s="54"/>
      <c r="T88" s="54"/>
    </row>
    <row r="89" spans="1:20" ht="18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56"/>
      <c r="N89" s="17"/>
      <c r="O89" s="17"/>
      <c r="P89" s="54"/>
      <c r="Q89" s="54"/>
      <c r="R89" s="54"/>
      <c r="S89" s="54"/>
      <c r="T89" s="54"/>
    </row>
    <row r="90" spans="1:20" ht="18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56"/>
      <c r="N90" s="17"/>
      <c r="O90" s="17"/>
      <c r="P90" s="54"/>
      <c r="Q90" s="54"/>
      <c r="R90" s="54"/>
      <c r="S90" s="54"/>
      <c r="T90" s="54"/>
    </row>
    <row r="91" spans="1:20" ht="18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56"/>
      <c r="N91" s="17"/>
      <c r="O91" s="17"/>
      <c r="P91" s="54"/>
      <c r="Q91" s="54"/>
      <c r="R91" s="54"/>
      <c r="S91" s="54"/>
      <c r="T91" s="54"/>
    </row>
    <row r="92" spans="1:20" ht="18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56"/>
      <c r="N92" s="17"/>
      <c r="O92" s="17"/>
      <c r="P92" s="54"/>
      <c r="Q92" s="54"/>
      <c r="R92" s="54"/>
      <c r="S92" s="54"/>
      <c r="T92" s="54"/>
    </row>
    <row r="93" spans="1:20" ht="18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56"/>
      <c r="N93" s="17"/>
      <c r="O93" s="17"/>
      <c r="P93" s="54"/>
      <c r="Q93" s="54"/>
      <c r="R93" s="54"/>
      <c r="S93" s="54"/>
      <c r="T93" s="54"/>
    </row>
    <row r="94" spans="1:20" ht="18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56"/>
      <c r="N94" s="17"/>
      <c r="O94" s="17"/>
      <c r="P94" s="54"/>
      <c r="Q94" s="54"/>
      <c r="R94" s="54"/>
      <c r="S94" s="54"/>
      <c r="T94" s="54"/>
    </row>
    <row r="95" spans="1:20" ht="18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56"/>
      <c r="N95" s="17"/>
      <c r="O95" s="17"/>
      <c r="P95" s="54"/>
      <c r="Q95" s="54"/>
      <c r="R95" s="54"/>
      <c r="S95" s="54"/>
      <c r="T95" s="54"/>
    </row>
    <row r="96" spans="1:20" ht="18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56"/>
      <c r="N96" s="17"/>
      <c r="O96" s="17"/>
      <c r="P96" s="54"/>
      <c r="Q96" s="54"/>
      <c r="R96" s="54"/>
      <c r="S96" s="54"/>
      <c r="T96" s="54"/>
    </row>
    <row r="97" spans="1:20" ht="18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56"/>
      <c r="N97" s="17"/>
      <c r="O97" s="17"/>
      <c r="P97" s="54"/>
      <c r="Q97" s="54"/>
      <c r="R97" s="54"/>
      <c r="S97" s="54"/>
      <c r="T97" s="54"/>
    </row>
    <row r="98" spans="1:20" ht="18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56"/>
      <c r="N98" s="17"/>
      <c r="O98" s="17"/>
      <c r="P98" s="54"/>
      <c r="Q98" s="54"/>
      <c r="R98" s="54"/>
      <c r="S98" s="54"/>
      <c r="T98" s="54"/>
    </row>
    <row r="99" spans="1:20" ht="18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56"/>
      <c r="N99" s="17"/>
      <c r="O99" s="17"/>
      <c r="P99" s="54"/>
      <c r="Q99" s="54"/>
      <c r="R99" s="54"/>
      <c r="S99" s="54"/>
      <c r="T99" s="54"/>
    </row>
    <row r="100" spans="1:20" ht="18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56"/>
      <c r="N100" s="17"/>
      <c r="O100" s="17"/>
      <c r="P100" s="54"/>
      <c r="Q100" s="54"/>
      <c r="R100" s="54"/>
      <c r="S100" s="54"/>
      <c r="T100" s="54"/>
    </row>
    <row r="101" spans="1:20" ht="18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56"/>
      <c r="N101" s="17"/>
      <c r="O101" s="17"/>
      <c r="P101" s="54"/>
      <c r="Q101" s="54"/>
      <c r="R101" s="54"/>
      <c r="S101" s="54"/>
      <c r="T101" s="54"/>
    </row>
    <row r="102" spans="1:20" ht="18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56"/>
      <c r="N102" s="17"/>
      <c r="O102" s="17"/>
      <c r="P102" s="54"/>
      <c r="Q102" s="54"/>
      <c r="R102" s="54"/>
      <c r="S102" s="54"/>
      <c r="T102" s="54"/>
    </row>
    <row r="103" spans="1:20" ht="18" customHeight="1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7"/>
      <c r="N103" s="54"/>
      <c r="O103" s="54"/>
      <c r="P103" s="54"/>
      <c r="Q103" s="54"/>
      <c r="R103" s="54"/>
      <c r="S103" s="54"/>
      <c r="T103" s="54"/>
    </row>
    <row r="104" spans="1:20" ht="18" customHeight="1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7"/>
      <c r="N104" s="54"/>
      <c r="O104" s="54"/>
      <c r="P104" s="54"/>
      <c r="Q104" s="54"/>
      <c r="R104" s="54"/>
      <c r="S104" s="54"/>
      <c r="T104" s="54"/>
    </row>
    <row r="105" spans="1:20" ht="18" customHeight="1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7"/>
      <c r="N105" s="54"/>
      <c r="O105" s="54"/>
      <c r="P105" s="54"/>
      <c r="Q105" s="54"/>
      <c r="R105" s="54"/>
      <c r="S105" s="54"/>
      <c r="T105" s="54"/>
    </row>
    <row r="106" spans="1:20" ht="18" customHeight="1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7"/>
      <c r="N106" s="54"/>
      <c r="O106" s="54"/>
      <c r="P106" s="54"/>
      <c r="Q106" s="54"/>
      <c r="R106" s="54"/>
      <c r="S106" s="54"/>
      <c r="T106" s="54"/>
    </row>
    <row r="107" spans="1:20" ht="18" customHeight="1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7"/>
      <c r="N107" s="54"/>
      <c r="O107" s="54"/>
      <c r="P107" s="54"/>
      <c r="Q107" s="54"/>
      <c r="R107" s="54"/>
      <c r="S107" s="54"/>
      <c r="T107" s="54"/>
    </row>
    <row r="108" spans="1:20" ht="18" customHeight="1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7"/>
      <c r="N108" s="54"/>
      <c r="O108" s="54"/>
      <c r="P108" s="54"/>
      <c r="Q108" s="54"/>
      <c r="R108" s="54"/>
      <c r="S108" s="54"/>
      <c r="T108" s="54"/>
    </row>
    <row r="109" spans="1:20" ht="18" customHeight="1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7"/>
      <c r="N109" s="54"/>
      <c r="O109" s="54"/>
      <c r="P109" s="54"/>
      <c r="Q109" s="54"/>
      <c r="R109" s="54"/>
      <c r="S109" s="54"/>
      <c r="T109" s="54"/>
    </row>
    <row r="110" spans="1:20" ht="18" customHeight="1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7"/>
      <c r="N110" s="54"/>
      <c r="O110" s="54"/>
      <c r="P110" s="54"/>
      <c r="Q110" s="54"/>
      <c r="R110" s="54"/>
      <c r="S110" s="54"/>
      <c r="T110" s="54"/>
    </row>
    <row r="111" spans="1:20" ht="18" customHeight="1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7"/>
      <c r="N111" s="54"/>
      <c r="O111" s="54"/>
      <c r="P111" s="54"/>
      <c r="Q111" s="54"/>
      <c r="R111" s="54"/>
      <c r="S111" s="54"/>
      <c r="T111" s="54"/>
    </row>
    <row r="112" spans="1:20" ht="18" customHeight="1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7"/>
      <c r="N112" s="54"/>
      <c r="O112" s="54"/>
      <c r="P112" s="54"/>
      <c r="Q112" s="54"/>
      <c r="R112" s="54"/>
      <c r="S112" s="54"/>
      <c r="T112" s="54"/>
    </row>
    <row r="113" spans="1:20" ht="18" customHeight="1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7"/>
      <c r="N113" s="54"/>
      <c r="O113" s="54"/>
      <c r="P113" s="54"/>
      <c r="Q113" s="54"/>
      <c r="R113" s="54"/>
      <c r="S113" s="54"/>
      <c r="T113" s="54"/>
    </row>
    <row r="114" spans="1:20" ht="18" customHeight="1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7"/>
      <c r="N114" s="54"/>
      <c r="O114" s="54"/>
      <c r="P114" s="54"/>
      <c r="Q114" s="54"/>
      <c r="R114" s="54"/>
      <c r="S114" s="54"/>
      <c r="T114" s="54"/>
    </row>
    <row r="115" spans="1:20" ht="18" customHeight="1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7"/>
      <c r="N115" s="54"/>
      <c r="O115" s="54"/>
      <c r="P115" s="54"/>
      <c r="Q115" s="54"/>
      <c r="R115" s="54"/>
      <c r="S115" s="54"/>
      <c r="T115" s="54"/>
    </row>
    <row r="116" spans="1:20" ht="18" customHeight="1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7"/>
      <c r="N116" s="54"/>
      <c r="O116" s="54"/>
      <c r="P116" s="54"/>
      <c r="Q116" s="54"/>
      <c r="R116" s="54"/>
      <c r="S116" s="54"/>
      <c r="T116" s="54"/>
    </row>
    <row r="117" spans="1:20" ht="18" customHeight="1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7"/>
      <c r="N117" s="54"/>
      <c r="O117" s="54"/>
      <c r="P117" s="54"/>
      <c r="Q117" s="54"/>
      <c r="R117" s="54"/>
      <c r="S117" s="54"/>
      <c r="T117" s="54"/>
    </row>
    <row r="118" spans="1:20" ht="18" customHeight="1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7"/>
      <c r="N118" s="54"/>
      <c r="O118" s="54"/>
      <c r="P118" s="54"/>
      <c r="Q118" s="54"/>
      <c r="R118" s="54"/>
      <c r="S118" s="54"/>
      <c r="T118" s="54"/>
    </row>
    <row r="119" spans="1:20" ht="18" customHeight="1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7"/>
      <c r="N119" s="54"/>
      <c r="O119" s="54"/>
      <c r="P119" s="54"/>
      <c r="Q119" s="54"/>
      <c r="R119" s="54"/>
      <c r="S119" s="54"/>
      <c r="T119" s="54"/>
    </row>
    <row r="120" spans="1:20" ht="18" customHeight="1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7"/>
      <c r="N120" s="54"/>
      <c r="O120" s="54"/>
      <c r="P120" s="54"/>
      <c r="Q120" s="54"/>
      <c r="R120" s="54"/>
      <c r="S120" s="54"/>
      <c r="T120" s="54"/>
    </row>
    <row r="121" spans="1:20" ht="18" customHeight="1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7"/>
      <c r="N121" s="54"/>
      <c r="O121" s="54"/>
      <c r="P121" s="54"/>
      <c r="Q121" s="54"/>
      <c r="R121" s="54"/>
      <c r="S121" s="54"/>
      <c r="T121" s="54"/>
    </row>
    <row r="122" spans="1:20" ht="18" customHeight="1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7"/>
      <c r="N122" s="54"/>
      <c r="O122" s="54"/>
      <c r="P122" s="54"/>
      <c r="Q122" s="54"/>
      <c r="R122" s="54"/>
      <c r="S122" s="54"/>
      <c r="T122" s="54"/>
    </row>
    <row r="123" spans="1:20" ht="18" customHeight="1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7"/>
      <c r="N123" s="54"/>
      <c r="O123" s="54"/>
      <c r="P123" s="54"/>
      <c r="Q123" s="54"/>
      <c r="R123" s="54"/>
      <c r="S123" s="54"/>
      <c r="T123" s="54"/>
    </row>
    <row r="124" spans="1:20" ht="18" customHeight="1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7"/>
      <c r="N124" s="54"/>
      <c r="O124" s="54"/>
      <c r="P124" s="54"/>
      <c r="Q124" s="54"/>
      <c r="R124" s="54"/>
      <c r="S124" s="54"/>
      <c r="T124" s="54"/>
    </row>
    <row r="125" spans="1:20" ht="18" customHeight="1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7"/>
      <c r="N125" s="54"/>
      <c r="O125" s="54"/>
      <c r="P125" s="54"/>
      <c r="Q125" s="54"/>
      <c r="R125" s="54"/>
      <c r="S125" s="54"/>
      <c r="T125" s="54"/>
    </row>
    <row r="126" spans="1:20" ht="18" customHeight="1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7"/>
      <c r="N126" s="54"/>
      <c r="O126" s="54"/>
      <c r="P126" s="54"/>
      <c r="Q126" s="54"/>
      <c r="R126" s="54"/>
      <c r="S126" s="54"/>
      <c r="T126" s="54"/>
    </row>
    <row r="127" spans="1:20" ht="18" customHeight="1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7"/>
      <c r="N127" s="54"/>
      <c r="O127" s="54"/>
      <c r="P127" s="54"/>
      <c r="Q127" s="54"/>
      <c r="R127" s="54"/>
      <c r="S127" s="54"/>
      <c r="T127" s="54"/>
    </row>
    <row r="128" spans="1:20" ht="18" customHeight="1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7"/>
      <c r="N128" s="54"/>
      <c r="O128" s="54"/>
      <c r="P128" s="54"/>
      <c r="Q128" s="54"/>
      <c r="R128" s="54"/>
      <c r="S128" s="54"/>
      <c r="T128" s="54"/>
    </row>
    <row r="129" spans="1:20" ht="18" customHeight="1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7"/>
      <c r="N129" s="54"/>
      <c r="O129" s="54"/>
      <c r="P129" s="54"/>
      <c r="Q129" s="54"/>
      <c r="R129" s="54"/>
      <c r="S129" s="54"/>
      <c r="T129" s="54"/>
    </row>
    <row r="130" spans="1:20" ht="18" customHeight="1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7"/>
      <c r="N130" s="54"/>
      <c r="O130" s="54"/>
      <c r="P130" s="54"/>
      <c r="Q130" s="54"/>
      <c r="R130" s="54"/>
      <c r="S130" s="54"/>
      <c r="T130" s="54"/>
    </row>
    <row r="131" spans="1:20" ht="18" customHeight="1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7"/>
      <c r="N131" s="54"/>
      <c r="O131" s="54"/>
      <c r="P131" s="54"/>
      <c r="Q131" s="54"/>
      <c r="R131" s="54"/>
      <c r="S131" s="54"/>
      <c r="T131" s="54"/>
    </row>
    <row r="132" spans="1:20" ht="18" customHeight="1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7"/>
      <c r="N132" s="54"/>
      <c r="O132" s="54"/>
      <c r="P132" s="54"/>
      <c r="Q132" s="54"/>
      <c r="R132" s="54"/>
      <c r="S132" s="54"/>
      <c r="T132" s="54"/>
    </row>
    <row r="133" spans="1:20" ht="18" customHeight="1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7"/>
      <c r="N133" s="54"/>
      <c r="O133" s="54"/>
      <c r="P133" s="54"/>
      <c r="Q133" s="54"/>
      <c r="R133" s="54"/>
      <c r="S133" s="54"/>
      <c r="T133" s="54"/>
    </row>
    <row r="134" spans="1:20" ht="18" customHeight="1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7"/>
      <c r="N134" s="54"/>
      <c r="O134" s="54"/>
      <c r="P134" s="54"/>
      <c r="Q134" s="54"/>
      <c r="R134" s="54"/>
      <c r="S134" s="54"/>
      <c r="T134" s="54"/>
    </row>
    <row r="135" spans="1:20" ht="18" customHeight="1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7"/>
      <c r="N135" s="54"/>
      <c r="O135" s="54"/>
      <c r="P135" s="54"/>
      <c r="Q135" s="54"/>
      <c r="R135" s="54"/>
      <c r="S135" s="54"/>
      <c r="T135" s="54"/>
    </row>
    <row r="136" spans="1:20" ht="18" customHeight="1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7"/>
      <c r="N136" s="54"/>
      <c r="O136" s="54"/>
      <c r="P136" s="54"/>
      <c r="Q136" s="54"/>
      <c r="R136" s="54"/>
      <c r="S136" s="54"/>
      <c r="T136" s="54"/>
    </row>
    <row r="137" spans="1:20" ht="18" customHeight="1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7"/>
      <c r="N137" s="54"/>
      <c r="O137" s="54"/>
      <c r="P137" s="54"/>
      <c r="Q137" s="54"/>
      <c r="R137" s="54"/>
      <c r="S137" s="54"/>
      <c r="T137" s="54"/>
    </row>
    <row r="138" spans="1:20" ht="18" customHeight="1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7"/>
      <c r="N138" s="54"/>
      <c r="O138" s="54"/>
      <c r="P138" s="54"/>
      <c r="Q138" s="54"/>
      <c r="R138" s="54"/>
      <c r="S138" s="54"/>
      <c r="T138" s="54"/>
    </row>
    <row r="139" spans="1:20" ht="18" customHeight="1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7"/>
      <c r="N139" s="54"/>
      <c r="O139" s="54"/>
      <c r="P139" s="54"/>
      <c r="Q139" s="54"/>
      <c r="R139" s="54"/>
      <c r="S139" s="54"/>
      <c r="T139" s="54"/>
    </row>
    <row r="140" spans="1:20" ht="18" customHeight="1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7"/>
      <c r="N140" s="54"/>
      <c r="O140" s="54"/>
      <c r="P140" s="54"/>
      <c r="Q140" s="54"/>
      <c r="R140" s="54"/>
      <c r="S140" s="54"/>
      <c r="T140" s="54"/>
    </row>
    <row r="141" spans="1:20" ht="18" customHeight="1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7"/>
      <c r="N141" s="54"/>
      <c r="O141" s="54"/>
      <c r="P141" s="54"/>
      <c r="Q141" s="54"/>
      <c r="R141" s="54"/>
      <c r="S141" s="54"/>
      <c r="T141" s="54"/>
    </row>
    <row r="142" spans="1:20" ht="18" customHeight="1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7"/>
      <c r="N142" s="54"/>
      <c r="O142" s="54"/>
      <c r="P142" s="54"/>
      <c r="Q142" s="54"/>
      <c r="R142" s="54"/>
      <c r="S142" s="54"/>
      <c r="T142" s="54"/>
    </row>
    <row r="143" spans="1:20" ht="18" customHeight="1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7"/>
      <c r="N143" s="54"/>
      <c r="O143" s="54"/>
      <c r="P143" s="54"/>
      <c r="Q143" s="54"/>
      <c r="R143" s="54"/>
      <c r="S143" s="54"/>
      <c r="T143" s="54"/>
    </row>
    <row r="144" spans="1:20" ht="18" customHeight="1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7"/>
      <c r="N144" s="54"/>
      <c r="O144" s="54"/>
      <c r="P144" s="54"/>
      <c r="Q144" s="54"/>
      <c r="R144" s="54"/>
      <c r="S144" s="54"/>
      <c r="T144" s="54"/>
    </row>
    <row r="145" spans="1:20" ht="18" customHeight="1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7"/>
      <c r="N145" s="54"/>
      <c r="O145" s="54"/>
      <c r="P145" s="54"/>
      <c r="Q145" s="54"/>
      <c r="R145" s="54"/>
      <c r="S145" s="54"/>
      <c r="T145" s="54"/>
    </row>
    <row r="146" spans="1:20" ht="18" customHeight="1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7"/>
      <c r="N146" s="54"/>
      <c r="O146" s="54"/>
      <c r="P146" s="54"/>
      <c r="Q146" s="54"/>
      <c r="R146" s="54"/>
      <c r="S146" s="54"/>
      <c r="T146" s="54"/>
    </row>
    <row r="147" spans="1:20" ht="18" customHeight="1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7"/>
      <c r="N147" s="54"/>
      <c r="O147" s="54"/>
      <c r="P147" s="54"/>
      <c r="Q147" s="54"/>
      <c r="R147" s="54"/>
      <c r="S147" s="54"/>
      <c r="T147" s="54"/>
    </row>
    <row r="148" spans="1:20" ht="18" customHeight="1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7"/>
      <c r="N148" s="54"/>
      <c r="O148" s="54"/>
      <c r="P148" s="54"/>
      <c r="Q148" s="54"/>
      <c r="R148" s="54"/>
      <c r="S148" s="54"/>
      <c r="T148" s="54"/>
    </row>
    <row r="149" spans="1:20" ht="18" customHeight="1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7"/>
      <c r="N149" s="54"/>
      <c r="O149" s="54"/>
      <c r="P149" s="54"/>
      <c r="Q149" s="54"/>
      <c r="R149" s="54"/>
      <c r="S149" s="54"/>
      <c r="T149" s="54"/>
    </row>
    <row r="150" spans="1:20" ht="18" customHeight="1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7"/>
      <c r="N150" s="54"/>
      <c r="O150" s="54"/>
      <c r="P150" s="54"/>
      <c r="Q150" s="54"/>
      <c r="R150" s="54"/>
      <c r="S150" s="54"/>
      <c r="T150" s="54"/>
    </row>
    <row r="151" spans="1:20" ht="18" customHeight="1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7"/>
      <c r="N151" s="54"/>
      <c r="O151" s="54"/>
      <c r="P151" s="54"/>
      <c r="Q151" s="54"/>
      <c r="R151" s="54"/>
      <c r="S151" s="54"/>
      <c r="T151" s="54"/>
    </row>
    <row r="152" spans="1:20" ht="18" customHeight="1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7"/>
      <c r="N152" s="54"/>
      <c r="O152" s="54"/>
      <c r="P152" s="54"/>
      <c r="Q152" s="54"/>
      <c r="R152" s="54"/>
      <c r="S152" s="54"/>
      <c r="T152" s="54"/>
    </row>
    <row r="153" spans="1:20" ht="18" customHeight="1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7"/>
      <c r="N153" s="54"/>
      <c r="O153" s="54"/>
      <c r="P153" s="54"/>
      <c r="Q153" s="54"/>
      <c r="R153" s="54"/>
      <c r="S153" s="54"/>
      <c r="T153" s="54"/>
    </row>
    <row r="154" spans="1:20" ht="18" customHeight="1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7"/>
      <c r="N154" s="54"/>
      <c r="O154" s="54"/>
      <c r="P154" s="54"/>
      <c r="Q154" s="54"/>
      <c r="R154" s="54"/>
      <c r="S154" s="54"/>
      <c r="T154" s="54"/>
    </row>
    <row r="155" spans="1:20" ht="18" customHeight="1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7"/>
      <c r="N155" s="54"/>
      <c r="O155" s="54"/>
      <c r="P155" s="54"/>
      <c r="Q155" s="54"/>
      <c r="R155" s="54"/>
      <c r="S155" s="54"/>
      <c r="T155" s="54"/>
    </row>
    <row r="156" spans="1:20" ht="18" customHeight="1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7"/>
      <c r="N156" s="54"/>
      <c r="O156" s="54"/>
      <c r="P156" s="54"/>
      <c r="Q156" s="54"/>
      <c r="R156" s="54"/>
      <c r="S156" s="54"/>
      <c r="T156" s="54"/>
    </row>
    <row r="157" spans="1:20" ht="18" customHeight="1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7"/>
      <c r="N157" s="54"/>
      <c r="O157" s="54"/>
      <c r="P157" s="54"/>
      <c r="Q157" s="54"/>
      <c r="R157" s="54"/>
      <c r="S157" s="54"/>
      <c r="T157" s="54"/>
    </row>
    <row r="158" spans="1:20" ht="18" customHeight="1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7"/>
      <c r="N158" s="54"/>
      <c r="O158" s="54"/>
      <c r="P158" s="54"/>
      <c r="Q158" s="54"/>
      <c r="R158" s="54"/>
      <c r="S158" s="54"/>
      <c r="T158" s="54"/>
    </row>
    <row r="159" spans="1:20" ht="18" customHeight="1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7"/>
      <c r="N159" s="54"/>
      <c r="O159" s="54"/>
      <c r="P159" s="54"/>
      <c r="Q159" s="54"/>
      <c r="R159" s="54"/>
      <c r="S159" s="54"/>
      <c r="T159" s="54"/>
    </row>
    <row r="160" spans="1:20" ht="18" customHeight="1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7"/>
      <c r="N160" s="54"/>
      <c r="O160" s="54"/>
      <c r="P160" s="54"/>
      <c r="Q160" s="54"/>
      <c r="R160" s="54"/>
      <c r="S160" s="54"/>
      <c r="T160" s="54"/>
    </row>
    <row r="161" spans="1:20" ht="18" customHeight="1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7"/>
      <c r="N161" s="54"/>
      <c r="O161" s="54"/>
      <c r="P161" s="54"/>
      <c r="Q161" s="54"/>
      <c r="R161" s="54"/>
      <c r="S161" s="54"/>
      <c r="T161" s="54"/>
    </row>
    <row r="162" spans="1:20" ht="18" customHeight="1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7"/>
      <c r="N162" s="54"/>
      <c r="O162" s="54"/>
      <c r="P162" s="54"/>
      <c r="Q162" s="54"/>
      <c r="R162" s="54"/>
      <c r="S162" s="54"/>
      <c r="T162" s="54"/>
    </row>
    <row r="163" spans="1:20" ht="18" customHeight="1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7"/>
      <c r="N163" s="54"/>
      <c r="O163" s="54"/>
      <c r="P163" s="54"/>
      <c r="Q163" s="54"/>
      <c r="R163" s="54"/>
      <c r="S163" s="54"/>
      <c r="T163" s="54"/>
    </row>
    <row r="164" spans="1:20" ht="18" customHeight="1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7"/>
      <c r="N164" s="54"/>
      <c r="O164" s="54"/>
      <c r="P164" s="54"/>
      <c r="Q164" s="54"/>
      <c r="R164" s="54"/>
      <c r="S164" s="54"/>
      <c r="T164" s="54"/>
    </row>
    <row r="165" spans="1:20" ht="18" customHeight="1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7"/>
      <c r="N165" s="54"/>
      <c r="O165" s="54"/>
      <c r="P165" s="54"/>
      <c r="Q165" s="54"/>
      <c r="R165" s="54"/>
      <c r="S165" s="54"/>
      <c r="T165" s="54"/>
    </row>
    <row r="166" spans="1:20" ht="18" customHeight="1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7"/>
      <c r="N166" s="54"/>
      <c r="O166" s="54"/>
      <c r="P166" s="54"/>
      <c r="Q166" s="54"/>
      <c r="R166" s="54"/>
      <c r="S166" s="54"/>
      <c r="T166" s="54"/>
    </row>
    <row r="167" spans="1:20" ht="18" customHeight="1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7"/>
      <c r="N167" s="54"/>
      <c r="O167" s="54"/>
      <c r="P167" s="54"/>
      <c r="Q167" s="54"/>
      <c r="R167" s="54"/>
      <c r="S167" s="54"/>
      <c r="T167" s="54"/>
    </row>
    <row r="168" spans="1:20" ht="18" customHeight="1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7"/>
      <c r="N168" s="54"/>
      <c r="O168" s="54"/>
      <c r="P168" s="54"/>
      <c r="Q168" s="54"/>
      <c r="R168" s="54"/>
      <c r="S168" s="54"/>
      <c r="T168" s="54"/>
    </row>
    <row r="169" spans="1:20" ht="18" customHeight="1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7"/>
      <c r="N169" s="54"/>
      <c r="O169" s="54"/>
      <c r="P169" s="54"/>
      <c r="Q169" s="54"/>
      <c r="R169" s="54"/>
      <c r="S169" s="54"/>
      <c r="T169" s="54"/>
    </row>
    <row r="170" spans="1:20" ht="18" customHeight="1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7"/>
      <c r="N170" s="54"/>
      <c r="O170" s="54"/>
      <c r="P170" s="54"/>
      <c r="Q170" s="54"/>
      <c r="R170" s="54"/>
      <c r="S170" s="54"/>
      <c r="T170" s="54"/>
    </row>
    <row r="171" spans="1:20" ht="18" customHeight="1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7"/>
      <c r="N171" s="54"/>
      <c r="O171" s="54"/>
      <c r="P171" s="54"/>
      <c r="Q171" s="54"/>
      <c r="R171" s="54"/>
      <c r="S171" s="54"/>
      <c r="T171" s="54"/>
    </row>
    <row r="172" spans="1:20" ht="18" customHeight="1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7"/>
      <c r="N172" s="54"/>
      <c r="O172" s="54"/>
      <c r="P172" s="54"/>
      <c r="Q172" s="54"/>
      <c r="R172" s="54"/>
      <c r="S172" s="54"/>
      <c r="T172" s="54"/>
    </row>
    <row r="173" spans="1:20" ht="18" customHeight="1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7"/>
      <c r="N173" s="54"/>
      <c r="O173" s="54"/>
      <c r="P173" s="54"/>
      <c r="Q173" s="54"/>
      <c r="R173" s="54"/>
      <c r="S173" s="54"/>
      <c r="T173" s="54"/>
    </row>
    <row r="174" spans="1:20" ht="18" customHeight="1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7"/>
      <c r="N174" s="54"/>
      <c r="O174" s="54"/>
      <c r="P174" s="54"/>
      <c r="Q174" s="54"/>
      <c r="R174" s="54"/>
      <c r="S174" s="54"/>
      <c r="T174" s="54"/>
    </row>
    <row r="175" spans="1:20" ht="18" customHeight="1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7"/>
      <c r="N175" s="54"/>
      <c r="O175" s="54"/>
      <c r="P175" s="54"/>
      <c r="Q175" s="54"/>
      <c r="R175" s="54"/>
      <c r="S175" s="54"/>
      <c r="T175" s="54"/>
    </row>
    <row r="176" spans="1:20" ht="18" customHeight="1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7"/>
      <c r="N176" s="54"/>
      <c r="O176" s="54"/>
      <c r="P176" s="54"/>
      <c r="Q176" s="54"/>
      <c r="R176" s="54"/>
      <c r="S176" s="54"/>
      <c r="T176" s="54"/>
    </row>
    <row r="177" spans="1:20" ht="18" customHeight="1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7"/>
      <c r="N177" s="54"/>
      <c r="O177" s="54"/>
      <c r="P177" s="54"/>
      <c r="Q177" s="54"/>
      <c r="R177" s="54"/>
      <c r="S177" s="54"/>
      <c r="T177" s="54"/>
    </row>
    <row r="178" spans="1:20" ht="18" customHeight="1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7"/>
      <c r="N178" s="54"/>
      <c r="O178" s="54"/>
      <c r="P178" s="54"/>
      <c r="Q178" s="54"/>
      <c r="R178" s="54"/>
      <c r="S178" s="54"/>
      <c r="T178" s="54"/>
    </row>
    <row r="179" spans="1:20" ht="18" customHeight="1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7"/>
      <c r="N179" s="54"/>
      <c r="O179" s="54"/>
      <c r="P179" s="54"/>
      <c r="Q179" s="54"/>
      <c r="R179" s="54"/>
      <c r="S179" s="54"/>
      <c r="T179" s="54"/>
    </row>
    <row r="180" spans="1:20" ht="18" customHeight="1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7"/>
      <c r="N180" s="54"/>
      <c r="O180" s="54"/>
      <c r="P180" s="54"/>
      <c r="Q180" s="54"/>
      <c r="R180" s="54"/>
      <c r="S180" s="54"/>
      <c r="T180" s="54"/>
    </row>
    <row r="181" spans="1:20" ht="18" customHeight="1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7"/>
      <c r="N181" s="54"/>
      <c r="O181" s="54"/>
      <c r="P181" s="54"/>
      <c r="Q181" s="54"/>
      <c r="R181" s="54"/>
      <c r="S181" s="54"/>
      <c r="T181" s="54"/>
    </row>
    <row r="182" spans="1:20" ht="18" customHeight="1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7"/>
      <c r="N182" s="54"/>
      <c r="O182" s="54"/>
      <c r="P182" s="54"/>
      <c r="Q182" s="54"/>
      <c r="R182" s="54"/>
      <c r="S182" s="54"/>
      <c r="T182" s="54"/>
    </row>
  </sheetData>
  <autoFilter ref="A2:O60"/>
  <conditionalFormatting sqref="A3:O102">
    <cfRule type="expression" dxfId="18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zoomScaleNormal="100" workbookViewId="0">
      <pane xSplit="1" ySplit="2" topLeftCell="I3" activePane="bottomRight" state="frozen"/>
      <selection activeCell="C8" sqref="C8"/>
      <selection pane="topRight" activeCell="C8" sqref="C8"/>
      <selection pane="bottomLeft" activeCell="C8" sqref="C8"/>
      <selection pane="bottomRight" activeCell="A2" sqref="A2:T12"/>
    </sheetView>
  </sheetViews>
  <sheetFormatPr defaultColWidth="7.85546875" defaultRowHeight="18" customHeight="1"/>
  <cols>
    <col min="1" max="1" width="32.7109375" style="3" bestFit="1" customWidth="1"/>
    <col min="2" max="2" width="10.7109375" style="3" bestFit="1" customWidth="1"/>
    <col min="3" max="3" width="17.85546875" style="3" bestFit="1" customWidth="1"/>
    <col min="4" max="4" width="20.5703125" style="3" bestFit="1" customWidth="1"/>
    <col min="5" max="5" width="14.42578125" style="3" bestFit="1" customWidth="1"/>
    <col min="6" max="6" width="22.28515625" style="3" bestFit="1" customWidth="1"/>
    <col min="7" max="7" width="14.42578125" style="3" bestFit="1" customWidth="1"/>
    <col min="8" max="8" width="14.28515625" style="3" bestFit="1" customWidth="1"/>
    <col min="9" max="9" width="16" style="3" bestFit="1" customWidth="1"/>
    <col min="10" max="10" width="14.42578125" style="3" bestFit="1" customWidth="1"/>
    <col min="11" max="11" width="22.85546875" style="3" bestFit="1" customWidth="1"/>
    <col min="12" max="12" width="18" style="3" bestFit="1" customWidth="1"/>
    <col min="13" max="13" width="8.28515625" style="41" customWidth="1"/>
    <col min="14" max="14" width="19.5703125" style="3" bestFit="1" customWidth="1"/>
    <col min="15" max="15" width="12.140625" style="19" customWidth="1"/>
    <col min="16" max="16" width="7.42578125" style="19" customWidth="1"/>
    <col min="17" max="17" width="22.140625" style="3" bestFit="1" customWidth="1"/>
    <col min="18" max="18" width="12.5703125" style="3" bestFit="1" customWidth="1"/>
    <col min="19" max="19" width="26.42578125" style="3" bestFit="1" customWidth="1"/>
    <col min="20" max="20" width="17.85546875" style="3" bestFit="1" customWidth="1"/>
    <col min="21" max="16384" width="7.85546875" style="3"/>
  </cols>
  <sheetData>
    <row r="1" spans="1:20" ht="39.950000000000003" customHeight="1">
      <c r="A1" s="18" t="s">
        <v>39</v>
      </c>
    </row>
    <row r="2" spans="1:20" s="44" customFormat="1" ht="24" customHeight="1">
      <c r="A2" s="46" t="s">
        <v>0</v>
      </c>
      <c r="B2" s="47" t="s">
        <v>1</v>
      </c>
      <c r="C2" s="47" t="s">
        <v>55</v>
      </c>
      <c r="D2" s="47" t="s">
        <v>13</v>
      </c>
      <c r="E2" s="47" t="s">
        <v>4</v>
      </c>
      <c r="F2" s="47" t="s">
        <v>5</v>
      </c>
      <c r="G2" s="47" t="s">
        <v>6</v>
      </c>
      <c r="H2" s="47" t="s">
        <v>29</v>
      </c>
      <c r="I2" s="47" t="s">
        <v>14</v>
      </c>
      <c r="J2" s="47" t="s">
        <v>7</v>
      </c>
      <c r="K2" s="47" t="s">
        <v>15</v>
      </c>
      <c r="L2" s="47" t="s">
        <v>16</v>
      </c>
      <c r="M2" s="59" t="s">
        <v>18</v>
      </c>
      <c r="N2" s="47" t="s">
        <v>30</v>
      </c>
      <c r="O2" s="47" t="s">
        <v>31</v>
      </c>
      <c r="P2" s="47" t="s">
        <v>17</v>
      </c>
      <c r="Q2" s="47" t="s">
        <v>9</v>
      </c>
      <c r="R2" s="47" t="s">
        <v>3</v>
      </c>
      <c r="S2" s="47" t="s">
        <v>32</v>
      </c>
      <c r="T2" s="48" t="s">
        <v>8</v>
      </c>
    </row>
    <row r="3" spans="1:20" ht="18" customHeight="1">
      <c r="A3" s="8" t="s">
        <v>19</v>
      </c>
      <c r="B3" s="10" t="s">
        <v>10</v>
      </c>
      <c r="C3" s="20" t="s">
        <v>56</v>
      </c>
      <c r="D3" s="10" t="s">
        <v>64</v>
      </c>
      <c r="E3" s="10" t="s">
        <v>189</v>
      </c>
      <c r="F3" s="10" t="s">
        <v>432</v>
      </c>
      <c r="G3" s="10" t="s">
        <v>86</v>
      </c>
      <c r="H3" s="10" t="s">
        <v>268</v>
      </c>
      <c r="I3" s="21">
        <v>45382</v>
      </c>
      <c r="J3" s="21">
        <v>43191</v>
      </c>
      <c r="K3" s="21" t="s">
        <v>435</v>
      </c>
      <c r="L3" s="21" t="s">
        <v>190</v>
      </c>
      <c r="M3" s="42">
        <v>128</v>
      </c>
      <c r="N3" s="10" t="s">
        <v>60</v>
      </c>
      <c r="O3" s="22">
        <v>2</v>
      </c>
      <c r="P3" s="22">
        <v>2</v>
      </c>
      <c r="Q3" s="10"/>
      <c r="R3" s="10"/>
      <c r="S3" s="10" t="s">
        <v>98</v>
      </c>
      <c r="T3" s="9" t="s">
        <v>104</v>
      </c>
    </row>
    <row r="4" spans="1:20" ht="18" customHeight="1">
      <c r="A4" s="8" t="s">
        <v>21</v>
      </c>
      <c r="B4" s="10" t="s">
        <v>10</v>
      </c>
      <c r="C4" s="20" t="s">
        <v>56</v>
      </c>
      <c r="D4" s="10" t="s">
        <v>64</v>
      </c>
      <c r="E4" s="10" t="s">
        <v>189</v>
      </c>
      <c r="F4" s="10" t="s">
        <v>432</v>
      </c>
      <c r="G4" s="10" t="s">
        <v>87</v>
      </c>
      <c r="H4" s="10" t="s">
        <v>269</v>
      </c>
      <c r="I4" s="21">
        <v>45382</v>
      </c>
      <c r="J4" s="21">
        <v>43191</v>
      </c>
      <c r="K4" s="21" t="s">
        <v>435</v>
      </c>
      <c r="L4" s="21" t="s">
        <v>190</v>
      </c>
      <c r="M4" s="42">
        <v>128</v>
      </c>
      <c r="N4" s="10" t="s">
        <v>60</v>
      </c>
      <c r="O4" s="22">
        <v>2</v>
      </c>
      <c r="P4" s="22">
        <v>2</v>
      </c>
      <c r="Q4" s="10"/>
      <c r="R4" s="10"/>
      <c r="S4" s="10" t="s">
        <v>99</v>
      </c>
      <c r="T4" s="9" t="s">
        <v>104</v>
      </c>
    </row>
    <row r="5" spans="1:20" ht="18" customHeight="1">
      <c r="A5" s="8" t="s">
        <v>20</v>
      </c>
      <c r="B5" s="10" t="s">
        <v>10</v>
      </c>
      <c r="C5" s="20" t="s">
        <v>56</v>
      </c>
      <c r="D5" s="10" t="s">
        <v>64</v>
      </c>
      <c r="E5" s="10" t="s">
        <v>189</v>
      </c>
      <c r="F5" s="10" t="s">
        <v>432</v>
      </c>
      <c r="G5" s="10" t="s">
        <v>88</v>
      </c>
      <c r="H5" s="10" t="s">
        <v>270</v>
      </c>
      <c r="I5" s="21">
        <v>45382</v>
      </c>
      <c r="J5" s="21">
        <v>43191</v>
      </c>
      <c r="K5" s="21" t="s">
        <v>435</v>
      </c>
      <c r="L5" s="21" t="s">
        <v>190</v>
      </c>
      <c r="M5" s="42">
        <v>128</v>
      </c>
      <c r="N5" s="10" t="s">
        <v>60</v>
      </c>
      <c r="O5" s="22">
        <v>2</v>
      </c>
      <c r="P5" s="22">
        <v>2</v>
      </c>
      <c r="Q5" s="10"/>
      <c r="R5" s="10"/>
      <c r="S5" s="10" t="s">
        <v>100</v>
      </c>
      <c r="T5" s="9" t="s">
        <v>104</v>
      </c>
    </row>
    <row r="6" spans="1:20" ht="18" customHeight="1">
      <c r="A6" s="8" t="s">
        <v>22</v>
      </c>
      <c r="B6" s="10" t="s">
        <v>10</v>
      </c>
      <c r="C6" s="20" t="s">
        <v>57</v>
      </c>
      <c r="D6" s="10" t="s">
        <v>65</v>
      </c>
      <c r="E6" s="10" t="s">
        <v>189</v>
      </c>
      <c r="F6" s="10" t="s">
        <v>432</v>
      </c>
      <c r="G6" s="10" t="s">
        <v>89</v>
      </c>
      <c r="H6" s="10" t="s">
        <v>271</v>
      </c>
      <c r="I6" s="21">
        <v>45382</v>
      </c>
      <c r="J6" s="21">
        <v>43191</v>
      </c>
      <c r="K6" s="21" t="s">
        <v>435</v>
      </c>
      <c r="L6" s="21" t="s">
        <v>190</v>
      </c>
      <c r="M6" s="42">
        <v>128</v>
      </c>
      <c r="N6" s="10" t="s">
        <v>62</v>
      </c>
      <c r="O6" s="22">
        <v>2</v>
      </c>
      <c r="P6" s="22">
        <v>2</v>
      </c>
      <c r="Q6" s="10"/>
      <c r="R6" s="10"/>
      <c r="S6" s="10" t="s">
        <v>101</v>
      </c>
      <c r="T6" s="9" t="s">
        <v>104</v>
      </c>
    </row>
    <row r="7" spans="1:20" ht="18" customHeight="1">
      <c r="A7" s="8" t="s">
        <v>23</v>
      </c>
      <c r="B7" s="10" t="s">
        <v>10</v>
      </c>
      <c r="C7" s="2" t="s">
        <v>57</v>
      </c>
      <c r="D7" s="10" t="s">
        <v>65</v>
      </c>
      <c r="E7" s="10" t="s">
        <v>189</v>
      </c>
      <c r="F7" s="10" t="s">
        <v>432</v>
      </c>
      <c r="G7" s="10" t="s">
        <v>90</v>
      </c>
      <c r="H7" s="10" t="s">
        <v>272</v>
      </c>
      <c r="I7" s="21">
        <v>45382</v>
      </c>
      <c r="J7" s="21">
        <v>43191</v>
      </c>
      <c r="K7" s="21" t="s">
        <v>435</v>
      </c>
      <c r="L7" s="21" t="s">
        <v>190</v>
      </c>
      <c r="M7" s="42">
        <v>128</v>
      </c>
      <c r="N7" s="10" t="s">
        <v>62</v>
      </c>
      <c r="O7" s="22">
        <v>2</v>
      </c>
      <c r="P7" s="22">
        <v>2</v>
      </c>
      <c r="Q7" s="10"/>
      <c r="R7" s="10"/>
      <c r="S7" s="10" t="s">
        <v>102</v>
      </c>
      <c r="T7" s="9" t="s">
        <v>104</v>
      </c>
    </row>
    <row r="8" spans="1:20" ht="18" customHeight="1">
      <c r="A8" s="8" t="s">
        <v>24</v>
      </c>
      <c r="B8" s="10" t="s">
        <v>10</v>
      </c>
      <c r="C8" s="10" t="s">
        <v>57</v>
      </c>
      <c r="D8" s="10" t="s">
        <v>65</v>
      </c>
      <c r="E8" s="10" t="s">
        <v>189</v>
      </c>
      <c r="F8" s="10" t="s">
        <v>432</v>
      </c>
      <c r="G8" s="10" t="s">
        <v>91</v>
      </c>
      <c r="H8" s="10" t="s">
        <v>273</v>
      </c>
      <c r="I8" s="21">
        <v>45382</v>
      </c>
      <c r="J8" s="21">
        <v>43191</v>
      </c>
      <c r="K8" s="21" t="s">
        <v>435</v>
      </c>
      <c r="L8" s="21" t="s">
        <v>190</v>
      </c>
      <c r="M8" s="42">
        <v>128</v>
      </c>
      <c r="N8" s="10" t="s">
        <v>62</v>
      </c>
      <c r="O8" s="22">
        <v>2</v>
      </c>
      <c r="P8" s="22">
        <v>2</v>
      </c>
      <c r="Q8" s="10"/>
      <c r="R8" s="10"/>
      <c r="S8" s="10" t="s">
        <v>103</v>
      </c>
      <c r="T8" s="9" t="s">
        <v>104</v>
      </c>
    </row>
    <row r="9" spans="1:20" ht="18" customHeight="1">
      <c r="A9" s="8" t="s">
        <v>77</v>
      </c>
      <c r="B9" s="10" t="s">
        <v>10</v>
      </c>
      <c r="C9" s="10" t="s">
        <v>57</v>
      </c>
      <c r="D9" s="10" t="s">
        <v>81</v>
      </c>
      <c r="E9" s="10" t="s">
        <v>85</v>
      </c>
      <c r="F9" s="10" t="s">
        <v>433</v>
      </c>
      <c r="G9" s="10" t="s">
        <v>92</v>
      </c>
      <c r="H9" s="10" t="s">
        <v>274</v>
      </c>
      <c r="I9" s="21">
        <v>45333</v>
      </c>
      <c r="J9" s="21">
        <v>44239</v>
      </c>
      <c r="K9" s="21" t="s">
        <v>436</v>
      </c>
      <c r="L9" s="21" t="s">
        <v>434</v>
      </c>
      <c r="M9" s="42">
        <v>16</v>
      </c>
      <c r="N9" s="10"/>
      <c r="O9" s="22"/>
      <c r="P9" s="22" t="s">
        <v>26</v>
      </c>
      <c r="Q9" s="10"/>
      <c r="R9" s="10"/>
      <c r="S9" s="10"/>
      <c r="T9" s="9" t="s">
        <v>104</v>
      </c>
    </row>
    <row r="10" spans="1:20" ht="18" customHeight="1">
      <c r="A10" s="8" t="s">
        <v>78</v>
      </c>
      <c r="B10" s="10" t="s">
        <v>10</v>
      </c>
      <c r="C10" s="10" t="s">
        <v>57</v>
      </c>
      <c r="D10" s="10" t="s">
        <v>82</v>
      </c>
      <c r="E10" s="10" t="s">
        <v>85</v>
      </c>
      <c r="F10" s="10" t="s">
        <v>433</v>
      </c>
      <c r="G10" s="10" t="s">
        <v>93</v>
      </c>
      <c r="H10" s="10" t="s">
        <v>275</v>
      </c>
      <c r="I10" s="21">
        <v>45333</v>
      </c>
      <c r="J10" s="40">
        <v>44239</v>
      </c>
      <c r="K10" s="21" t="s">
        <v>436</v>
      </c>
      <c r="L10" s="21" t="s">
        <v>434</v>
      </c>
      <c r="M10" s="42">
        <v>16</v>
      </c>
      <c r="N10" s="10"/>
      <c r="O10" s="22"/>
      <c r="P10" s="22" t="s">
        <v>26</v>
      </c>
      <c r="Q10" s="10"/>
      <c r="R10" s="10"/>
      <c r="S10" s="10"/>
      <c r="T10" s="9" t="s">
        <v>104</v>
      </c>
    </row>
    <row r="11" spans="1:20" ht="18" customHeight="1">
      <c r="A11" s="8" t="s">
        <v>79</v>
      </c>
      <c r="B11" s="10" t="s">
        <v>10</v>
      </c>
      <c r="C11" s="20" t="s">
        <v>57</v>
      </c>
      <c r="D11" s="10" t="s">
        <v>83</v>
      </c>
      <c r="E11" s="10" t="s">
        <v>85</v>
      </c>
      <c r="F11" s="10" t="s">
        <v>433</v>
      </c>
      <c r="G11" s="10" t="s">
        <v>94</v>
      </c>
      <c r="H11" s="10" t="s">
        <v>276</v>
      </c>
      <c r="I11" s="21">
        <v>45333</v>
      </c>
      <c r="J11" s="21">
        <v>44239</v>
      </c>
      <c r="K11" s="21" t="s">
        <v>436</v>
      </c>
      <c r="L11" s="21" t="s">
        <v>434</v>
      </c>
      <c r="M11" s="42">
        <v>16</v>
      </c>
      <c r="N11" s="10"/>
      <c r="O11" s="22"/>
      <c r="P11" s="22" t="s">
        <v>26</v>
      </c>
      <c r="Q11" s="10"/>
      <c r="R11" s="10"/>
      <c r="S11" s="10"/>
      <c r="T11" s="9" t="s">
        <v>104</v>
      </c>
    </row>
    <row r="12" spans="1:20" ht="18" customHeight="1">
      <c r="A12" s="8" t="s">
        <v>80</v>
      </c>
      <c r="B12" s="10" t="s">
        <v>10</v>
      </c>
      <c r="C12" s="2" t="s">
        <v>57</v>
      </c>
      <c r="D12" s="10" t="s">
        <v>84</v>
      </c>
      <c r="E12" s="10" t="s">
        <v>85</v>
      </c>
      <c r="F12" s="10" t="s">
        <v>433</v>
      </c>
      <c r="G12" s="10" t="s">
        <v>95</v>
      </c>
      <c r="H12" s="10" t="s">
        <v>277</v>
      </c>
      <c r="I12" s="21">
        <v>45333</v>
      </c>
      <c r="J12" s="21">
        <v>44239</v>
      </c>
      <c r="K12" s="21" t="s">
        <v>436</v>
      </c>
      <c r="L12" s="21" t="s">
        <v>434</v>
      </c>
      <c r="M12" s="42">
        <v>16</v>
      </c>
      <c r="N12" s="10"/>
      <c r="O12" s="22"/>
      <c r="P12" s="22" t="s">
        <v>26</v>
      </c>
      <c r="Q12" s="10"/>
      <c r="R12" s="10"/>
      <c r="S12" s="10"/>
      <c r="T12" s="9" t="s">
        <v>104</v>
      </c>
    </row>
    <row r="17" spans="1:20" ht="18" customHeight="1">
      <c r="A17" s="8"/>
      <c r="B17" s="10"/>
      <c r="C17" s="10"/>
      <c r="D17" s="10"/>
      <c r="E17" s="10"/>
      <c r="F17" s="10"/>
      <c r="G17" s="10"/>
      <c r="H17" s="10"/>
      <c r="I17" s="21"/>
      <c r="J17" s="21"/>
      <c r="K17" s="21"/>
      <c r="L17" s="21"/>
      <c r="M17" s="42"/>
      <c r="N17" s="10"/>
      <c r="O17" s="22"/>
      <c r="P17" s="22"/>
      <c r="Q17" s="10"/>
      <c r="R17" s="10"/>
      <c r="S17" s="10"/>
      <c r="T17" s="9"/>
    </row>
    <row r="18" spans="1:20" ht="18" customHeight="1">
      <c r="A18" s="8"/>
      <c r="B18" s="10"/>
      <c r="C18" s="2"/>
      <c r="D18" s="10"/>
      <c r="E18" s="10"/>
      <c r="F18" s="10"/>
      <c r="G18" s="10"/>
      <c r="H18" s="10"/>
      <c r="I18" s="21"/>
      <c r="J18" s="21"/>
      <c r="K18" s="21"/>
      <c r="L18" s="21"/>
      <c r="M18" s="42"/>
      <c r="N18" s="10"/>
      <c r="O18" s="22"/>
      <c r="P18" s="22"/>
      <c r="Q18" s="10"/>
      <c r="R18" s="10"/>
      <c r="S18" s="10"/>
      <c r="T18" s="9"/>
    </row>
    <row r="19" spans="1:20" ht="18" customHeight="1">
      <c r="A19" s="8"/>
      <c r="B19" s="10"/>
      <c r="C19" s="2"/>
      <c r="D19" s="10"/>
      <c r="E19" s="10"/>
      <c r="F19" s="10"/>
      <c r="G19" s="10"/>
      <c r="H19" s="10"/>
      <c r="I19" s="21"/>
      <c r="J19" s="21"/>
      <c r="K19" s="21"/>
      <c r="L19" s="21"/>
      <c r="M19" s="42"/>
      <c r="N19" s="10"/>
      <c r="O19" s="22"/>
      <c r="P19" s="22"/>
      <c r="Q19" s="10"/>
      <c r="R19" s="10"/>
      <c r="S19" s="10"/>
      <c r="T19" s="9"/>
    </row>
    <row r="20" spans="1:20" ht="18" customHeight="1">
      <c r="A20" s="8"/>
      <c r="B20" s="10"/>
      <c r="C20" s="20"/>
      <c r="D20" s="10"/>
      <c r="E20" s="10"/>
      <c r="F20" s="10"/>
      <c r="G20" s="10"/>
      <c r="H20" s="10"/>
      <c r="I20" s="21"/>
      <c r="J20" s="21"/>
      <c r="K20" s="21"/>
      <c r="L20" s="21"/>
      <c r="M20" s="42"/>
      <c r="N20" s="10"/>
      <c r="O20" s="22"/>
      <c r="P20" s="22"/>
      <c r="Q20" s="10"/>
      <c r="R20" s="10"/>
      <c r="S20" s="10"/>
      <c r="T20" s="9"/>
    </row>
    <row r="21" spans="1:20" ht="18" customHeight="1">
      <c r="A21" s="8"/>
      <c r="B21" s="10"/>
      <c r="C21" s="2"/>
      <c r="D21" s="10"/>
      <c r="E21" s="10"/>
      <c r="F21" s="10"/>
      <c r="G21" s="10"/>
      <c r="H21" s="10"/>
      <c r="I21" s="21"/>
      <c r="J21" s="21"/>
      <c r="K21" s="21"/>
      <c r="L21" s="21"/>
      <c r="M21" s="42"/>
      <c r="N21" s="10"/>
      <c r="O21" s="22"/>
      <c r="P21" s="22"/>
      <c r="Q21" s="10"/>
      <c r="R21" s="10"/>
      <c r="S21" s="10"/>
      <c r="T21" s="9"/>
    </row>
    <row r="22" spans="1:20" ht="18" customHeight="1">
      <c r="A22" s="8"/>
      <c r="B22" s="10"/>
      <c r="C22" s="20"/>
      <c r="D22" s="10"/>
      <c r="E22" s="10"/>
      <c r="F22" s="10"/>
      <c r="G22" s="10"/>
      <c r="H22" s="10"/>
      <c r="I22" s="21"/>
      <c r="J22" s="21"/>
      <c r="K22" s="21"/>
      <c r="L22" s="21"/>
      <c r="M22" s="42"/>
      <c r="N22" s="10"/>
      <c r="O22" s="22"/>
      <c r="P22" s="22"/>
      <c r="Q22" s="10"/>
      <c r="R22" s="10"/>
      <c r="S22" s="10"/>
      <c r="T22" s="9"/>
    </row>
    <row r="23" spans="1:20" ht="18" customHeight="1">
      <c r="A23" s="8"/>
      <c r="B23" s="10"/>
      <c r="C23" s="2"/>
      <c r="D23" s="10"/>
      <c r="E23" s="10"/>
      <c r="F23" s="10"/>
      <c r="G23" s="10"/>
      <c r="H23" s="10"/>
      <c r="I23" s="21"/>
      <c r="J23" s="21"/>
      <c r="K23" s="21"/>
      <c r="L23" s="21"/>
      <c r="M23" s="42"/>
      <c r="N23" s="10"/>
      <c r="O23" s="22"/>
      <c r="P23" s="22"/>
      <c r="Q23" s="10"/>
      <c r="R23" s="10"/>
      <c r="S23" s="10"/>
      <c r="T23" s="9"/>
    </row>
    <row r="24" spans="1:20" ht="18" customHeight="1">
      <c r="A24" s="8"/>
      <c r="B24" s="10"/>
      <c r="C24" s="20"/>
      <c r="D24" s="10"/>
      <c r="E24" s="10"/>
      <c r="F24" s="10"/>
      <c r="G24" s="10"/>
      <c r="H24" s="10"/>
      <c r="I24" s="21"/>
      <c r="J24" s="21"/>
      <c r="K24" s="21"/>
      <c r="L24" s="21"/>
      <c r="M24" s="42"/>
      <c r="N24" s="10"/>
      <c r="O24" s="22"/>
      <c r="P24" s="22"/>
      <c r="Q24" s="10"/>
      <c r="R24" s="10"/>
      <c r="S24" s="10"/>
      <c r="T24" s="9"/>
    </row>
    <row r="25" spans="1:20" ht="18" customHeight="1">
      <c r="A25" s="8"/>
      <c r="B25" s="10"/>
      <c r="C25" s="2"/>
      <c r="D25" s="10"/>
      <c r="E25" s="10"/>
      <c r="F25" s="10"/>
      <c r="G25" s="10"/>
      <c r="H25" s="10"/>
      <c r="I25" s="21"/>
      <c r="J25" s="21"/>
      <c r="K25" s="21"/>
      <c r="L25" s="21"/>
      <c r="M25" s="42"/>
      <c r="N25" s="10"/>
      <c r="O25" s="22"/>
      <c r="P25" s="22"/>
      <c r="Q25" s="10"/>
      <c r="R25" s="10"/>
      <c r="S25" s="10"/>
      <c r="T25" s="9"/>
    </row>
    <row r="26" spans="1:20" ht="18" customHeight="1">
      <c r="A26" s="8"/>
      <c r="B26" s="10"/>
      <c r="C26" s="20"/>
      <c r="D26" s="10"/>
      <c r="E26" s="10"/>
      <c r="F26" s="10"/>
      <c r="G26" s="10"/>
      <c r="H26" s="10"/>
      <c r="I26" s="21"/>
      <c r="J26" s="21"/>
      <c r="K26" s="21"/>
      <c r="L26" s="21"/>
      <c r="M26" s="42"/>
      <c r="N26" s="10"/>
      <c r="O26" s="22"/>
      <c r="P26" s="22"/>
      <c r="Q26" s="10"/>
      <c r="R26" s="10"/>
      <c r="S26" s="10"/>
      <c r="T26" s="9"/>
    </row>
    <row r="27" spans="1:20" ht="18" customHeight="1">
      <c r="A27" s="8"/>
      <c r="B27" s="10"/>
      <c r="C27" s="10"/>
      <c r="D27" s="10"/>
      <c r="E27" s="10"/>
      <c r="F27" s="10"/>
      <c r="G27" s="10"/>
      <c r="H27" s="10"/>
      <c r="I27" s="21"/>
      <c r="J27" s="21"/>
      <c r="K27" s="21"/>
      <c r="L27" s="21"/>
      <c r="M27" s="42"/>
      <c r="N27" s="10"/>
      <c r="O27" s="22"/>
      <c r="P27" s="22"/>
      <c r="Q27" s="10"/>
      <c r="R27" s="10"/>
      <c r="S27" s="10"/>
      <c r="T27" s="9"/>
    </row>
    <row r="28" spans="1:20" ht="18" customHeight="1">
      <c r="A28" s="8"/>
      <c r="B28" s="10"/>
      <c r="C28" s="10"/>
      <c r="D28" s="10"/>
      <c r="E28" s="10"/>
      <c r="F28" s="10"/>
      <c r="G28" s="10"/>
      <c r="H28" s="10"/>
      <c r="I28" s="21"/>
      <c r="J28" s="21"/>
      <c r="K28" s="21"/>
      <c r="L28" s="21"/>
      <c r="M28" s="42"/>
      <c r="N28" s="10"/>
      <c r="O28" s="22"/>
      <c r="P28" s="22"/>
      <c r="Q28" s="10"/>
      <c r="R28" s="10"/>
      <c r="S28" s="10"/>
      <c r="T28" s="9"/>
    </row>
    <row r="29" spans="1:20" ht="18" customHeight="1">
      <c r="A29" s="8"/>
      <c r="B29" s="10"/>
      <c r="C29" s="10"/>
      <c r="D29" s="10"/>
      <c r="E29" s="10"/>
      <c r="F29" s="10"/>
      <c r="G29" s="10"/>
      <c r="H29" s="10"/>
      <c r="I29" s="21"/>
      <c r="J29" s="21"/>
      <c r="K29" s="21"/>
      <c r="L29" s="21"/>
      <c r="M29" s="42"/>
      <c r="N29" s="10"/>
      <c r="O29" s="22"/>
      <c r="P29" s="22"/>
      <c r="Q29" s="10"/>
      <c r="R29" s="10"/>
      <c r="S29" s="10"/>
      <c r="T29" s="9"/>
    </row>
    <row r="30" spans="1:20" ht="18" customHeight="1">
      <c r="A30" s="8"/>
      <c r="B30" s="10"/>
      <c r="C30" s="10"/>
      <c r="D30" s="10"/>
      <c r="E30" s="10"/>
      <c r="F30" s="10"/>
      <c r="G30" s="10"/>
      <c r="H30" s="10"/>
      <c r="I30" s="21"/>
      <c r="J30" s="21"/>
      <c r="K30" s="21"/>
      <c r="L30" s="21"/>
      <c r="M30" s="42"/>
      <c r="N30" s="10"/>
      <c r="O30" s="22"/>
      <c r="P30" s="22"/>
      <c r="Q30" s="10"/>
      <c r="R30" s="10"/>
      <c r="S30" s="10"/>
      <c r="T30" s="9"/>
    </row>
    <row r="31" spans="1:20" ht="18" customHeight="1">
      <c r="A31" s="8"/>
      <c r="B31" s="10"/>
      <c r="C31" s="10"/>
      <c r="D31" s="10"/>
      <c r="E31" s="10"/>
      <c r="F31" s="10"/>
      <c r="G31" s="10"/>
      <c r="H31" s="10"/>
      <c r="I31" s="21"/>
      <c r="J31" s="21"/>
      <c r="K31" s="21"/>
      <c r="L31" s="21"/>
      <c r="M31" s="42"/>
      <c r="N31" s="10"/>
      <c r="O31" s="22"/>
      <c r="P31" s="22"/>
      <c r="Q31" s="10"/>
      <c r="R31" s="10"/>
      <c r="S31" s="10"/>
      <c r="T31" s="9"/>
    </row>
    <row r="32" spans="1:20" ht="18" customHeight="1">
      <c r="A32" s="8"/>
      <c r="B32" s="10"/>
      <c r="C32" s="2"/>
      <c r="D32" s="10"/>
      <c r="E32" s="10"/>
      <c r="F32" s="10"/>
      <c r="G32" s="10"/>
      <c r="H32" s="10"/>
      <c r="I32" s="21"/>
      <c r="J32" s="21"/>
      <c r="K32" s="21"/>
      <c r="L32" s="21"/>
      <c r="M32" s="42"/>
      <c r="N32" s="10"/>
      <c r="O32" s="22"/>
      <c r="P32" s="22"/>
      <c r="Q32" s="10"/>
      <c r="R32" s="10"/>
      <c r="S32" s="10"/>
      <c r="T32" s="9"/>
    </row>
    <row r="33" spans="1:20" ht="18" customHeight="1">
      <c r="A33" s="8"/>
      <c r="B33" s="10"/>
      <c r="C33" s="20"/>
      <c r="D33" s="10"/>
      <c r="E33" s="10"/>
      <c r="F33" s="10"/>
      <c r="G33" s="10"/>
      <c r="H33" s="10"/>
      <c r="I33" s="21"/>
      <c r="J33" s="21"/>
      <c r="K33" s="21"/>
      <c r="L33" s="21"/>
      <c r="M33" s="42"/>
      <c r="N33" s="10"/>
      <c r="O33" s="22"/>
      <c r="P33" s="22"/>
      <c r="Q33" s="10"/>
      <c r="R33" s="10"/>
      <c r="S33" s="10"/>
      <c r="T33" s="9"/>
    </row>
    <row r="34" spans="1:20" ht="18" customHeight="1">
      <c r="A34" s="8"/>
      <c r="B34" s="10"/>
      <c r="C34" s="10"/>
      <c r="D34" s="10"/>
      <c r="E34" s="10"/>
      <c r="F34" s="10"/>
      <c r="G34" s="10"/>
      <c r="H34" s="10"/>
      <c r="I34" s="21"/>
      <c r="J34" s="21"/>
      <c r="K34" s="21"/>
      <c r="L34" s="21"/>
      <c r="M34" s="42"/>
      <c r="N34" s="10"/>
      <c r="O34" s="22"/>
      <c r="P34" s="22"/>
      <c r="Q34" s="10"/>
      <c r="R34" s="10"/>
      <c r="S34" s="10"/>
      <c r="T34" s="9"/>
    </row>
    <row r="35" spans="1:20" ht="18" customHeight="1">
      <c r="A35" s="8"/>
      <c r="B35" s="10"/>
      <c r="C35" s="10"/>
      <c r="D35" s="10"/>
      <c r="E35" s="10"/>
      <c r="F35" s="10"/>
      <c r="G35" s="10"/>
      <c r="H35" s="10"/>
      <c r="I35" s="21"/>
      <c r="J35" s="21"/>
      <c r="K35" s="21"/>
      <c r="L35" s="21"/>
      <c r="M35" s="42"/>
      <c r="N35" s="10"/>
      <c r="O35" s="22"/>
      <c r="P35" s="22"/>
      <c r="Q35" s="10"/>
      <c r="R35" s="10"/>
      <c r="S35" s="10"/>
      <c r="T35" s="9"/>
    </row>
    <row r="36" spans="1:20" ht="18" customHeight="1">
      <c r="A36" s="8"/>
      <c r="B36" s="10"/>
      <c r="C36" s="10"/>
      <c r="D36" s="10"/>
      <c r="E36" s="10"/>
      <c r="F36" s="10"/>
      <c r="G36" s="10"/>
      <c r="H36" s="10"/>
      <c r="I36" s="21"/>
      <c r="J36" s="21"/>
      <c r="K36" s="21"/>
      <c r="L36" s="21"/>
      <c r="M36" s="42"/>
      <c r="N36" s="10"/>
      <c r="O36" s="22"/>
      <c r="P36" s="22"/>
      <c r="Q36" s="10"/>
      <c r="R36" s="10"/>
      <c r="S36" s="10"/>
      <c r="T36" s="9"/>
    </row>
    <row r="37" spans="1:20" ht="18" customHeight="1">
      <c r="A37" s="8"/>
      <c r="B37" s="10"/>
      <c r="C37" s="10"/>
      <c r="D37" s="10"/>
      <c r="E37" s="10"/>
      <c r="F37" s="10"/>
      <c r="G37" s="10"/>
      <c r="H37" s="10"/>
      <c r="I37" s="21"/>
      <c r="J37" s="21"/>
      <c r="K37" s="21"/>
      <c r="L37" s="21"/>
      <c r="M37" s="42"/>
      <c r="N37" s="10"/>
      <c r="O37" s="22"/>
      <c r="P37" s="22"/>
      <c r="Q37" s="10"/>
      <c r="R37" s="10"/>
      <c r="S37" s="10"/>
      <c r="T37" s="9"/>
    </row>
    <row r="38" spans="1:20" ht="18" customHeight="1">
      <c r="A38" s="8"/>
      <c r="B38" s="10"/>
      <c r="C38" s="10"/>
      <c r="D38" s="10"/>
      <c r="E38" s="10"/>
      <c r="F38" s="10"/>
      <c r="G38" s="10"/>
      <c r="H38" s="10"/>
      <c r="I38" s="21"/>
      <c r="J38" s="21"/>
      <c r="K38" s="21"/>
      <c r="L38" s="21"/>
      <c r="M38" s="42"/>
      <c r="N38" s="10"/>
      <c r="O38" s="22"/>
      <c r="P38" s="22"/>
      <c r="Q38" s="10"/>
      <c r="R38" s="10"/>
      <c r="S38" s="10"/>
      <c r="T38" s="9"/>
    </row>
    <row r="39" spans="1:20" ht="18" customHeight="1">
      <c r="A39" s="8"/>
      <c r="B39" s="10"/>
      <c r="C39" s="10"/>
      <c r="D39" s="10"/>
      <c r="E39" s="10"/>
      <c r="F39" s="10"/>
      <c r="G39" s="10"/>
      <c r="H39" s="10"/>
      <c r="I39" s="21"/>
      <c r="J39" s="21"/>
      <c r="K39" s="21"/>
      <c r="L39" s="21"/>
      <c r="M39" s="42"/>
      <c r="N39" s="10"/>
      <c r="O39" s="22"/>
      <c r="P39" s="22"/>
      <c r="Q39" s="10"/>
      <c r="R39" s="10"/>
      <c r="S39" s="10"/>
      <c r="T39" s="9"/>
    </row>
    <row r="40" spans="1:20" ht="18" customHeight="1">
      <c r="A40" s="8"/>
      <c r="B40" s="10"/>
      <c r="C40" s="10"/>
      <c r="D40" s="10"/>
      <c r="E40" s="10"/>
      <c r="F40" s="10"/>
      <c r="G40" s="10"/>
      <c r="H40" s="10"/>
      <c r="I40" s="21"/>
      <c r="J40" s="21"/>
      <c r="K40" s="21"/>
      <c r="L40" s="21"/>
      <c r="M40" s="42"/>
      <c r="N40" s="10"/>
      <c r="O40" s="22"/>
      <c r="P40" s="22"/>
      <c r="Q40" s="10"/>
      <c r="R40" s="10"/>
      <c r="S40" s="10"/>
      <c r="T40" s="9"/>
    </row>
    <row r="41" spans="1:20" ht="18" customHeight="1">
      <c r="A41" s="8"/>
      <c r="B41" s="10"/>
      <c r="C41" s="10"/>
      <c r="D41" s="10"/>
      <c r="E41" s="10"/>
      <c r="F41" s="10"/>
      <c r="G41" s="10"/>
      <c r="H41" s="10"/>
      <c r="I41" s="21"/>
      <c r="J41" s="21"/>
      <c r="K41" s="21"/>
      <c r="L41" s="21"/>
      <c r="M41" s="42"/>
      <c r="N41" s="10"/>
      <c r="O41" s="22"/>
      <c r="P41" s="22"/>
      <c r="Q41" s="10"/>
      <c r="R41" s="10"/>
      <c r="S41" s="10"/>
      <c r="T41" s="9"/>
    </row>
    <row r="42" spans="1:20" ht="18" customHeight="1">
      <c r="A42" s="8"/>
      <c r="B42" s="10"/>
      <c r="C42" s="10"/>
      <c r="D42" s="10"/>
      <c r="E42" s="10"/>
      <c r="F42" s="10"/>
      <c r="G42" s="10"/>
      <c r="H42" s="10"/>
      <c r="I42" s="21"/>
      <c r="J42" s="21"/>
      <c r="K42" s="21"/>
      <c r="L42" s="21"/>
      <c r="M42" s="42"/>
      <c r="N42" s="10"/>
      <c r="O42" s="22"/>
      <c r="P42" s="22"/>
      <c r="Q42" s="10"/>
      <c r="R42" s="10"/>
      <c r="S42" s="10"/>
      <c r="T42" s="9"/>
    </row>
    <row r="43" spans="1:20" ht="18" customHeight="1">
      <c r="A43" s="16"/>
      <c r="B43" s="50"/>
      <c r="C43" s="50"/>
      <c r="D43" s="50"/>
      <c r="E43" s="50"/>
      <c r="F43" s="50"/>
      <c r="G43" s="50"/>
      <c r="H43" s="50"/>
      <c r="I43" s="60"/>
      <c r="J43" s="60"/>
      <c r="K43" s="60"/>
      <c r="L43" s="60"/>
      <c r="M43" s="61"/>
      <c r="N43" s="50"/>
      <c r="O43" s="62"/>
      <c r="P43" s="62"/>
      <c r="Q43" s="50"/>
      <c r="R43" s="50"/>
      <c r="S43" s="50"/>
      <c r="T43" s="15"/>
    </row>
  </sheetData>
  <autoFilter ref="A2:S16"/>
  <conditionalFormatting sqref="A17:T43 A3:T12">
    <cfRule type="expression" dxfId="17" priority="7">
      <formula>MOD(ROW(),2)=0</formula>
    </cfRule>
  </conditionalFormatting>
  <pageMargins left="0.7" right="0.7" top="0.75" bottom="0.75" header="0.3" footer="0.3"/>
  <pageSetup paperSize="9" orientation="portrait" horizontalDpi="1200" verticalDpi="1200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2" sqref="A2:G4"/>
    </sheetView>
  </sheetViews>
  <sheetFormatPr defaultColWidth="7.85546875" defaultRowHeight="18" customHeight="1"/>
  <cols>
    <col min="1" max="1" width="17.140625" style="3" customWidth="1"/>
    <col min="2" max="2" width="32.28515625" style="3" bestFit="1" customWidth="1"/>
    <col min="3" max="3" width="29.85546875" style="3" bestFit="1" customWidth="1"/>
    <col min="4" max="4" width="29.5703125" style="3" bestFit="1" customWidth="1"/>
    <col min="5" max="5" width="32.28515625" style="3" bestFit="1" customWidth="1"/>
    <col min="6" max="6" width="16.85546875" style="3" customWidth="1"/>
    <col min="7" max="7" width="16.7109375" style="3" customWidth="1"/>
    <col min="8" max="16384" width="7.85546875" style="3"/>
  </cols>
  <sheetData>
    <row r="1" spans="1:7" ht="39.950000000000003" customHeight="1">
      <c r="A1" s="18" t="s">
        <v>33</v>
      </c>
    </row>
    <row r="2" spans="1:7" s="44" customFormat="1" ht="24" customHeight="1">
      <c r="A2" s="46" t="s">
        <v>0</v>
      </c>
      <c r="B2" s="47" t="s">
        <v>1</v>
      </c>
      <c r="C2" s="47" t="s">
        <v>55</v>
      </c>
      <c r="D2" s="47" t="s">
        <v>9</v>
      </c>
      <c r="E2" s="47" t="s">
        <v>8</v>
      </c>
      <c r="F2" s="47" t="s">
        <v>3</v>
      </c>
      <c r="G2" s="48" t="s">
        <v>35</v>
      </c>
    </row>
    <row r="3" spans="1:7" ht="18" customHeight="1">
      <c r="A3" s="8" t="s">
        <v>105</v>
      </c>
      <c r="B3" s="10" t="s">
        <v>10</v>
      </c>
      <c r="C3" s="20" t="s">
        <v>56</v>
      </c>
      <c r="D3" s="10"/>
      <c r="E3" s="10" t="s">
        <v>104</v>
      </c>
      <c r="F3" s="10"/>
      <c r="G3" s="49" t="s">
        <v>36</v>
      </c>
    </row>
    <row r="4" spans="1:7" ht="18" customHeight="1">
      <c r="A4" s="8" t="s">
        <v>106</v>
      </c>
      <c r="B4" s="10" t="s">
        <v>10</v>
      </c>
      <c r="C4" s="20" t="s">
        <v>56</v>
      </c>
      <c r="D4" s="10"/>
      <c r="E4" s="10" t="s">
        <v>104</v>
      </c>
      <c r="F4" s="10"/>
      <c r="G4" s="49" t="s">
        <v>36</v>
      </c>
    </row>
    <row r="5" spans="1:7" ht="18" customHeight="1">
      <c r="A5" s="8"/>
      <c r="B5" s="10"/>
      <c r="C5" s="20"/>
      <c r="D5" s="10"/>
      <c r="E5" s="10"/>
      <c r="F5" s="10"/>
      <c r="G5" s="49"/>
    </row>
    <row r="6" spans="1:7" ht="18" customHeight="1">
      <c r="A6" s="8"/>
      <c r="B6" s="10"/>
      <c r="C6" s="20"/>
      <c r="D6" s="10"/>
      <c r="E6" s="10"/>
      <c r="F6" s="10"/>
      <c r="G6" s="49"/>
    </row>
    <row r="7" spans="1:7" ht="18" customHeight="1">
      <c r="A7" s="8"/>
      <c r="B7" s="10"/>
      <c r="C7" s="2"/>
      <c r="D7" s="10"/>
      <c r="E7" s="10"/>
      <c r="F7" s="10"/>
      <c r="G7" s="49"/>
    </row>
    <row r="8" spans="1:7" ht="18" customHeight="1">
      <c r="A8" s="8"/>
      <c r="B8" s="10"/>
      <c r="C8" s="10"/>
      <c r="D8" s="10"/>
      <c r="E8" s="10"/>
      <c r="F8" s="10"/>
      <c r="G8" s="49"/>
    </row>
    <row r="9" spans="1:7" ht="18" customHeight="1">
      <c r="A9" s="8"/>
      <c r="B9" s="10"/>
      <c r="C9" s="10"/>
      <c r="D9" s="10"/>
      <c r="E9" s="10"/>
      <c r="F9" s="10"/>
      <c r="G9" s="49"/>
    </row>
    <row r="10" spans="1:7" ht="18" customHeight="1">
      <c r="A10" s="8"/>
      <c r="B10" s="10"/>
      <c r="C10" s="10"/>
      <c r="D10" s="10"/>
      <c r="E10" s="10"/>
      <c r="F10" s="10"/>
      <c r="G10" s="49"/>
    </row>
    <row r="11" spans="1:7" ht="18" customHeight="1">
      <c r="A11" s="8"/>
      <c r="B11" s="10"/>
      <c r="C11" s="20"/>
      <c r="D11" s="10"/>
      <c r="E11" s="10"/>
      <c r="F11" s="10"/>
      <c r="G11" s="49"/>
    </row>
    <row r="12" spans="1:7" ht="18" customHeight="1">
      <c r="A12" s="8"/>
      <c r="B12" s="10"/>
      <c r="C12" s="2"/>
      <c r="D12" s="10"/>
      <c r="E12" s="10"/>
      <c r="F12" s="10"/>
      <c r="G12" s="49"/>
    </row>
    <row r="13" spans="1:7" ht="18" customHeight="1">
      <c r="A13" s="8"/>
      <c r="B13" s="10"/>
      <c r="C13" s="2"/>
      <c r="D13" s="10"/>
      <c r="E13" s="10"/>
      <c r="F13" s="10"/>
      <c r="G13" s="49"/>
    </row>
    <row r="14" spans="1:7" ht="18" customHeight="1">
      <c r="A14" s="8"/>
      <c r="B14" s="10"/>
      <c r="C14" s="20"/>
      <c r="D14" s="10"/>
      <c r="E14" s="10"/>
      <c r="F14" s="10"/>
      <c r="G14" s="49"/>
    </row>
    <row r="15" spans="1:7" ht="18" customHeight="1">
      <c r="A15" s="8"/>
      <c r="B15" s="10"/>
      <c r="C15" s="2"/>
      <c r="D15" s="10"/>
      <c r="E15" s="10"/>
      <c r="F15" s="10"/>
      <c r="G15" s="49"/>
    </row>
    <row r="16" spans="1:7" ht="18" customHeight="1">
      <c r="A16" s="8"/>
      <c r="B16" s="10"/>
      <c r="C16" s="10"/>
      <c r="D16" s="10"/>
      <c r="E16" s="10"/>
      <c r="F16" s="10"/>
      <c r="G16" s="49"/>
    </row>
    <row r="17" spans="1:7" ht="18" customHeight="1">
      <c r="A17" s="8"/>
      <c r="B17" s="10"/>
      <c r="C17" s="10"/>
      <c r="D17" s="10"/>
      <c r="E17" s="10"/>
      <c r="F17" s="10"/>
      <c r="G17" s="49"/>
    </row>
    <row r="18" spans="1:7" ht="18" customHeight="1">
      <c r="A18" s="8"/>
      <c r="B18" s="10"/>
      <c r="C18" s="2"/>
      <c r="D18" s="10"/>
      <c r="E18" s="10"/>
      <c r="F18" s="10"/>
      <c r="G18" s="49"/>
    </row>
    <row r="19" spans="1:7" ht="18" customHeight="1">
      <c r="A19" s="8"/>
      <c r="B19" s="10"/>
      <c r="C19" s="2"/>
      <c r="D19" s="10"/>
      <c r="E19" s="10"/>
      <c r="F19" s="10"/>
      <c r="G19" s="49"/>
    </row>
    <row r="20" spans="1:7" ht="18" customHeight="1">
      <c r="A20" s="8"/>
      <c r="B20" s="10"/>
      <c r="C20" s="20"/>
      <c r="D20" s="10"/>
      <c r="E20" s="10"/>
      <c r="F20" s="10"/>
      <c r="G20" s="49"/>
    </row>
    <row r="21" spans="1:7" ht="18" customHeight="1">
      <c r="A21" s="8"/>
      <c r="B21" s="10"/>
      <c r="C21" s="2"/>
      <c r="D21" s="10"/>
      <c r="E21" s="10"/>
      <c r="F21" s="10"/>
      <c r="G21" s="49"/>
    </row>
    <row r="22" spans="1:7" ht="18" customHeight="1">
      <c r="A22" s="16"/>
      <c r="B22" s="50"/>
      <c r="C22" s="58"/>
      <c r="D22" s="50"/>
      <c r="E22" s="50"/>
      <c r="F22" s="50"/>
      <c r="G22" s="51"/>
    </row>
  </sheetData>
  <conditionalFormatting sqref="A3:G22">
    <cfRule type="expression" dxfId="16" priority="7">
      <formula>MOD(ROW(),2)=0</formula>
    </cfRule>
  </conditionalFormatting>
  <pageMargins left="0.7" right="0.7" top="0.75" bottom="0.75" header="0.3" footer="0.3"/>
  <pageSetup paperSize="9" orientation="portrait" horizontalDpi="1200" verticalDpi="1200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A2" sqref="A2:H8"/>
    </sheetView>
  </sheetViews>
  <sheetFormatPr defaultColWidth="7.85546875" defaultRowHeight="18" customHeight="1"/>
  <cols>
    <col min="1" max="1" width="19.7109375" style="3" customWidth="1"/>
    <col min="2" max="2" width="24.42578125" style="3" customWidth="1"/>
    <col min="3" max="3" width="20.28515625" style="3" customWidth="1"/>
    <col min="4" max="4" width="20.140625" style="3" customWidth="1"/>
    <col min="5" max="5" width="22.140625" style="3" customWidth="1"/>
    <col min="6" max="6" width="16.85546875" style="3" customWidth="1"/>
    <col min="7" max="7" width="19.140625" style="3" customWidth="1"/>
    <col min="8" max="8" width="20.28515625" style="3" customWidth="1"/>
    <col min="9" max="16384" width="7.85546875" style="3"/>
  </cols>
  <sheetData>
    <row r="1" spans="1:8" ht="39.950000000000003" customHeight="1">
      <c r="A1" s="18" t="s">
        <v>34</v>
      </c>
    </row>
    <row r="2" spans="1:8" s="44" customFormat="1" ht="24" customHeight="1">
      <c r="A2" s="46" t="s">
        <v>0</v>
      </c>
      <c r="B2" s="47" t="s">
        <v>12</v>
      </c>
      <c r="C2" s="47" t="s">
        <v>11</v>
      </c>
      <c r="D2" s="47" t="s">
        <v>55</v>
      </c>
      <c r="E2" s="47" t="s">
        <v>9</v>
      </c>
      <c r="F2" s="47" t="s">
        <v>8</v>
      </c>
      <c r="G2" s="47" t="s">
        <v>3</v>
      </c>
      <c r="H2" s="48" t="s">
        <v>1</v>
      </c>
    </row>
    <row r="3" spans="1:8" ht="18" customHeight="1">
      <c r="A3" s="8" t="s">
        <v>19</v>
      </c>
      <c r="B3" s="10" t="s">
        <v>19</v>
      </c>
      <c r="C3" s="20" t="s">
        <v>105</v>
      </c>
      <c r="D3" s="10" t="s">
        <v>56</v>
      </c>
      <c r="E3" s="10"/>
      <c r="F3" s="10" t="s">
        <v>104</v>
      </c>
      <c r="G3" s="10"/>
      <c r="H3" s="49" t="s">
        <v>10</v>
      </c>
    </row>
    <row r="4" spans="1:8" ht="18" customHeight="1">
      <c r="A4" s="8" t="s">
        <v>21</v>
      </c>
      <c r="B4" s="10" t="s">
        <v>21</v>
      </c>
      <c r="C4" s="20" t="s">
        <v>105</v>
      </c>
      <c r="D4" s="10" t="s">
        <v>56</v>
      </c>
      <c r="E4" s="10"/>
      <c r="F4" s="10" t="s">
        <v>104</v>
      </c>
      <c r="G4" s="10"/>
      <c r="H4" s="49" t="s">
        <v>10</v>
      </c>
    </row>
    <row r="5" spans="1:8" ht="18" customHeight="1">
      <c r="A5" s="8" t="s">
        <v>20</v>
      </c>
      <c r="B5" s="10" t="s">
        <v>20</v>
      </c>
      <c r="C5" s="20" t="s">
        <v>105</v>
      </c>
      <c r="D5" s="10" t="s">
        <v>56</v>
      </c>
      <c r="E5" s="10"/>
      <c r="F5" s="10" t="s">
        <v>104</v>
      </c>
      <c r="G5" s="10"/>
      <c r="H5" s="49" t="s">
        <v>10</v>
      </c>
    </row>
    <row r="6" spans="1:8" ht="18" customHeight="1">
      <c r="A6" s="8" t="s">
        <v>22</v>
      </c>
      <c r="B6" s="10" t="s">
        <v>22</v>
      </c>
      <c r="C6" s="20" t="s">
        <v>106</v>
      </c>
      <c r="D6" s="10" t="s">
        <v>57</v>
      </c>
      <c r="E6" s="10"/>
      <c r="F6" s="10" t="s">
        <v>104</v>
      </c>
      <c r="G6" s="10"/>
      <c r="H6" s="49" t="s">
        <v>10</v>
      </c>
    </row>
    <row r="7" spans="1:8" ht="18" customHeight="1">
      <c r="A7" s="8" t="s">
        <v>23</v>
      </c>
      <c r="B7" s="10" t="s">
        <v>23</v>
      </c>
      <c r="C7" s="2" t="s">
        <v>106</v>
      </c>
      <c r="D7" s="10" t="s">
        <v>57</v>
      </c>
      <c r="E7" s="10"/>
      <c r="F7" s="10" t="s">
        <v>104</v>
      </c>
      <c r="G7" s="10"/>
      <c r="H7" s="49" t="s">
        <v>10</v>
      </c>
    </row>
    <row r="8" spans="1:8" ht="18" customHeight="1">
      <c r="A8" s="8" t="s">
        <v>24</v>
      </c>
      <c r="B8" s="10" t="s">
        <v>24</v>
      </c>
      <c r="C8" s="10" t="s">
        <v>106</v>
      </c>
      <c r="D8" s="10" t="s">
        <v>57</v>
      </c>
      <c r="E8" s="10"/>
      <c r="F8" s="10" t="s">
        <v>104</v>
      </c>
      <c r="G8" s="10"/>
      <c r="H8" s="49" t="s">
        <v>10</v>
      </c>
    </row>
    <row r="9" spans="1:8" ht="18" customHeight="1">
      <c r="A9" s="8"/>
      <c r="B9" s="10"/>
      <c r="C9" s="10"/>
      <c r="D9" s="10"/>
      <c r="E9" s="10"/>
      <c r="F9" s="10"/>
      <c r="G9" s="10"/>
      <c r="H9" s="49"/>
    </row>
    <row r="10" spans="1:8" ht="18" customHeight="1">
      <c r="A10" s="8"/>
      <c r="B10" s="10"/>
      <c r="C10" s="10"/>
      <c r="D10" s="10"/>
      <c r="E10" s="10"/>
      <c r="F10" s="10"/>
      <c r="G10" s="10"/>
      <c r="H10" s="49"/>
    </row>
    <row r="11" spans="1:8" ht="18" customHeight="1">
      <c r="A11" s="8"/>
      <c r="B11" s="10"/>
      <c r="C11" s="20"/>
      <c r="D11" s="10"/>
      <c r="E11" s="10"/>
      <c r="F11" s="10"/>
      <c r="G11" s="10"/>
      <c r="H11" s="49"/>
    </row>
    <row r="12" spans="1:8" ht="18" customHeight="1">
      <c r="A12" s="8"/>
      <c r="B12" s="10"/>
      <c r="C12" s="2"/>
      <c r="D12" s="10"/>
      <c r="E12" s="10"/>
      <c r="F12" s="10"/>
      <c r="G12" s="10"/>
      <c r="H12" s="49"/>
    </row>
    <row r="13" spans="1:8" ht="18" customHeight="1">
      <c r="A13" s="8"/>
      <c r="B13" s="10"/>
      <c r="C13" s="2"/>
      <c r="D13" s="10"/>
      <c r="E13" s="10"/>
      <c r="F13" s="10"/>
      <c r="G13" s="10"/>
      <c r="H13" s="49"/>
    </row>
    <row r="14" spans="1:8" ht="18" customHeight="1">
      <c r="A14" s="8"/>
      <c r="B14" s="10"/>
      <c r="C14" s="20"/>
      <c r="D14" s="10"/>
      <c r="E14" s="10"/>
      <c r="F14" s="10"/>
      <c r="G14" s="10"/>
      <c r="H14" s="49"/>
    </row>
    <row r="15" spans="1:8" ht="18" customHeight="1">
      <c r="A15" s="8"/>
      <c r="B15" s="10"/>
      <c r="C15" s="2"/>
      <c r="D15" s="10"/>
      <c r="E15" s="10"/>
      <c r="F15" s="10"/>
      <c r="G15" s="10"/>
      <c r="H15" s="49"/>
    </row>
    <row r="16" spans="1:8" ht="18" customHeight="1">
      <c r="A16" s="8"/>
      <c r="B16" s="10"/>
      <c r="C16" s="10"/>
      <c r="D16" s="10"/>
      <c r="E16" s="10"/>
      <c r="F16" s="10"/>
      <c r="G16" s="10"/>
      <c r="H16" s="49"/>
    </row>
    <row r="17" spans="1:8" ht="18" customHeight="1">
      <c r="A17" s="8"/>
      <c r="B17" s="10"/>
      <c r="C17" s="10"/>
      <c r="D17" s="10"/>
      <c r="E17" s="10"/>
      <c r="F17" s="10"/>
      <c r="G17" s="10"/>
      <c r="H17" s="49"/>
    </row>
    <row r="18" spans="1:8" ht="18" customHeight="1">
      <c r="A18" s="8"/>
      <c r="B18" s="10"/>
      <c r="C18" s="2"/>
      <c r="D18" s="10"/>
      <c r="E18" s="10"/>
      <c r="F18" s="10"/>
      <c r="G18" s="10"/>
      <c r="H18" s="49"/>
    </row>
    <row r="19" spans="1:8" ht="18" customHeight="1">
      <c r="A19" s="8"/>
      <c r="B19" s="10"/>
      <c r="C19" s="2"/>
      <c r="D19" s="10"/>
      <c r="E19" s="10"/>
      <c r="F19" s="10"/>
      <c r="G19" s="10"/>
      <c r="H19" s="49"/>
    </row>
    <row r="20" spans="1:8" ht="18" customHeight="1">
      <c r="A20" s="8"/>
      <c r="B20" s="10"/>
      <c r="C20" s="20"/>
      <c r="D20" s="10"/>
      <c r="E20" s="10"/>
      <c r="F20" s="10"/>
      <c r="G20" s="10"/>
      <c r="H20" s="49"/>
    </row>
    <row r="21" spans="1:8" ht="18" customHeight="1">
      <c r="A21" s="16"/>
      <c r="B21" s="50"/>
      <c r="C21" s="63"/>
      <c r="D21" s="50"/>
      <c r="E21" s="50"/>
      <c r="F21" s="50"/>
      <c r="G21" s="50"/>
      <c r="H21" s="51"/>
    </row>
  </sheetData>
  <conditionalFormatting sqref="A3:H21">
    <cfRule type="expression" dxfId="15" priority="7">
      <formula>MOD(ROW(),2)=0</formula>
    </cfRule>
  </conditionalFormatting>
  <pageMargins left="0.7" right="0.7" top="0.75" bottom="0.75" header="0.3" footer="0.3"/>
  <pageSetup paperSize="9" orientation="portrait" horizontalDpi="1200" verticalDpi="1200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workbookViewId="0">
      <selection activeCell="A2" sqref="A2:K23"/>
    </sheetView>
  </sheetViews>
  <sheetFormatPr defaultColWidth="7.85546875" defaultRowHeight="18" customHeight="1"/>
  <cols>
    <col min="1" max="1" width="32.42578125" style="3" customWidth="1"/>
    <col min="2" max="2" width="13.28515625" style="3" customWidth="1"/>
    <col min="3" max="3" width="19.7109375" style="3" customWidth="1"/>
    <col min="4" max="4" width="18.85546875" style="3" customWidth="1"/>
    <col min="5" max="5" width="22.85546875" style="3" bestFit="1" customWidth="1"/>
    <col min="6" max="6" width="30.42578125" style="3" customWidth="1"/>
    <col min="7" max="7" width="8.28515625" style="3" customWidth="1"/>
    <col min="8" max="8" width="9" style="3" customWidth="1"/>
    <col min="9" max="9" width="12.5703125" style="3" bestFit="1" customWidth="1"/>
    <col min="10" max="10" width="19.85546875" style="3" bestFit="1" customWidth="1"/>
    <col min="11" max="11" width="16.28515625" style="19" bestFit="1" customWidth="1"/>
    <col min="12" max="12" width="18.7109375" style="3" customWidth="1"/>
    <col min="13" max="13" width="15.7109375" style="3" bestFit="1" customWidth="1"/>
    <col min="14" max="16384" width="7.85546875" style="3"/>
  </cols>
  <sheetData>
    <row r="1" spans="1:13" ht="39.950000000000003" customHeight="1">
      <c r="A1" s="18" t="s">
        <v>59</v>
      </c>
    </row>
    <row r="2" spans="1:13" s="44" customFormat="1" ht="24" customHeight="1">
      <c r="A2" s="46" t="s">
        <v>0</v>
      </c>
      <c r="B2" s="47" t="s">
        <v>1</v>
      </c>
      <c r="C2" s="47" t="s">
        <v>25</v>
      </c>
      <c r="D2" s="47" t="s">
        <v>55</v>
      </c>
      <c r="E2" s="47" t="s">
        <v>15</v>
      </c>
      <c r="F2" s="47" t="s">
        <v>16</v>
      </c>
      <c r="G2" s="47" t="s">
        <v>17</v>
      </c>
      <c r="H2" s="47" t="s">
        <v>18</v>
      </c>
      <c r="I2" s="47" t="s">
        <v>3</v>
      </c>
      <c r="J2" s="47" t="s">
        <v>9</v>
      </c>
      <c r="K2" s="47" t="s">
        <v>8</v>
      </c>
      <c r="L2" s="47" t="s">
        <v>191</v>
      </c>
      <c r="M2" s="48" t="s">
        <v>47</v>
      </c>
    </row>
    <row r="3" spans="1:13" ht="18" customHeight="1">
      <c r="A3" s="8" t="s">
        <v>109</v>
      </c>
      <c r="B3" s="10" t="s">
        <v>10</v>
      </c>
      <c r="C3" s="20" t="s">
        <v>105</v>
      </c>
      <c r="D3" s="10" t="s">
        <v>56</v>
      </c>
      <c r="E3" s="10" t="s">
        <v>436</v>
      </c>
      <c r="F3" s="10" t="s">
        <v>437</v>
      </c>
      <c r="G3" s="22">
        <v>4</v>
      </c>
      <c r="H3" s="22">
        <v>32</v>
      </c>
      <c r="I3" s="21"/>
      <c r="J3" s="21"/>
      <c r="K3" s="22" t="s">
        <v>104</v>
      </c>
      <c r="L3" s="10" t="s">
        <v>120</v>
      </c>
      <c r="M3" s="49" t="s">
        <v>37</v>
      </c>
    </row>
    <row r="4" spans="1:13" ht="18" customHeight="1">
      <c r="A4" s="8" t="s">
        <v>111</v>
      </c>
      <c r="B4" s="10" t="s">
        <v>10</v>
      </c>
      <c r="C4" s="20" t="s">
        <v>105</v>
      </c>
      <c r="D4" s="10" t="s">
        <v>56</v>
      </c>
      <c r="E4" s="10" t="s">
        <v>436</v>
      </c>
      <c r="F4" s="10" t="s">
        <v>437</v>
      </c>
      <c r="G4" s="22">
        <v>3</v>
      </c>
      <c r="H4" s="22">
        <v>16</v>
      </c>
      <c r="I4" s="21"/>
      <c r="J4" s="21"/>
      <c r="K4" s="22" t="s">
        <v>104</v>
      </c>
      <c r="L4" s="10" t="s">
        <v>122</v>
      </c>
      <c r="M4" s="49" t="s">
        <v>37</v>
      </c>
    </row>
    <row r="5" spans="1:13" ht="18" customHeight="1">
      <c r="A5" s="8" t="s">
        <v>113</v>
      </c>
      <c r="B5" s="10" t="s">
        <v>10</v>
      </c>
      <c r="C5" s="20" t="s">
        <v>105</v>
      </c>
      <c r="D5" s="10" t="s">
        <v>58</v>
      </c>
      <c r="E5" s="10" t="s">
        <v>436</v>
      </c>
      <c r="F5" s="10" t="s">
        <v>437</v>
      </c>
      <c r="G5" s="22">
        <v>4</v>
      </c>
      <c r="H5" s="22">
        <v>32</v>
      </c>
      <c r="I5" s="21"/>
      <c r="J5" s="21"/>
      <c r="K5" s="22" t="s">
        <v>104</v>
      </c>
      <c r="L5" s="10" t="s">
        <v>124</v>
      </c>
      <c r="M5" s="49" t="s">
        <v>37</v>
      </c>
    </row>
    <row r="6" spans="1:13" ht="18" customHeight="1">
      <c r="A6" s="8" t="s">
        <v>114</v>
      </c>
      <c r="B6" s="10" t="s">
        <v>10</v>
      </c>
      <c r="C6" s="20" t="s">
        <v>105</v>
      </c>
      <c r="D6" s="10" t="s">
        <v>56</v>
      </c>
      <c r="E6" s="10" t="s">
        <v>436</v>
      </c>
      <c r="F6" s="10" t="s">
        <v>437</v>
      </c>
      <c r="G6" s="22">
        <v>3</v>
      </c>
      <c r="H6" s="22">
        <v>16</v>
      </c>
      <c r="I6" s="21"/>
      <c r="J6" s="21"/>
      <c r="K6" s="22" t="s">
        <v>104</v>
      </c>
      <c r="L6" s="10" t="s">
        <v>199</v>
      </c>
      <c r="M6" s="49" t="s">
        <v>37</v>
      </c>
    </row>
    <row r="7" spans="1:13" ht="18" customHeight="1">
      <c r="A7" s="8" t="s">
        <v>107</v>
      </c>
      <c r="B7" s="10" t="s">
        <v>10</v>
      </c>
      <c r="C7" s="2" t="s">
        <v>105</v>
      </c>
      <c r="D7" s="10" t="s">
        <v>56</v>
      </c>
      <c r="E7" s="10" t="s">
        <v>436</v>
      </c>
      <c r="F7" s="10" t="s">
        <v>437</v>
      </c>
      <c r="G7" s="22">
        <v>3</v>
      </c>
      <c r="H7" s="22">
        <v>16</v>
      </c>
      <c r="I7" s="21"/>
      <c r="J7" s="21"/>
      <c r="K7" s="22" t="s">
        <v>104</v>
      </c>
      <c r="L7" s="10" t="s">
        <v>125</v>
      </c>
      <c r="M7" s="49" t="s">
        <v>37</v>
      </c>
    </row>
    <row r="8" spans="1:13" ht="18" customHeight="1">
      <c r="A8" s="8" t="s">
        <v>108</v>
      </c>
      <c r="B8" s="10" t="s">
        <v>10</v>
      </c>
      <c r="C8" s="10" t="s">
        <v>105</v>
      </c>
      <c r="D8" s="10" t="s">
        <v>56</v>
      </c>
      <c r="E8" s="10" t="s">
        <v>436</v>
      </c>
      <c r="F8" s="10" t="s">
        <v>437</v>
      </c>
      <c r="G8" s="22">
        <v>3</v>
      </c>
      <c r="H8" s="22">
        <v>16</v>
      </c>
      <c r="I8" s="21"/>
      <c r="J8" s="21"/>
      <c r="K8" s="22" t="s">
        <v>104</v>
      </c>
      <c r="L8" s="10" t="s">
        <v>126</v>
      </c>
      <c r="M8" s="49" t="s">
        <v>37</v>
      </c>
    </row>
    <row r="9" spans="1:13" ht="18" customHeight="1">
      <c r="A9" s="8" t="s">
        <v>115</v>
      </c>
      <c r="B9" s="10" t="s">
        <v>10</v>
      </c>
      <c r="C9" s="10" t="s">
        <v>105</v>
      </c>
      <c r="D9" s="10" t="s">
        <v>56</v>
      </c>
      <c r="E9" s="10" t="s">
        <v>133</v>
      </c>
      <c r="F9" s="10" t="s">
        <v>438</v>
      </c>
      <c r="G9" s="22">
        <v>4</v>
      </c>
      <c r="H9" s="22">
        <v>8</v>
      </c>
      <c r="I9" s="21"/>
      <c r="J9" s="21"/>
      <c r="K9" s="22" t="s">
        <v>104</v>
      </c>
      <c r="L9" s="10" t="s">
        <v>127</v>
      </c>
      <c r="M9" s="49" t="s">
        <v>37</v>
      </c>
    </row>
    <row r="10" spans="1:13" ht="18" customHeight="1">
      <c r="A10" s="8" t="s">
        <v>117</v>
      </c>
      <c r="B10" s="10" t="s">
        <v>10</v>
      </c>
      <c r="C10" s="10" t="s">
        <v>105</v>
      </c>
      <c r="D10" s="10" t="s">
        <v>56</v>
      </c>
      <c r="E10" s="10" t="s">
        <v>133</v>
      </c>
      <c r="F10" s="10" t="s">
        <v>438</v>
      </c>
      <c r="G10" s="22">
        <v>3</v>
      </c>
      <c r="H10" s="64">
        <v>8</v>
      </c>
      <c r="I10" s="21"/>
      <c r="J10" s="21"/>
      <c r="K10" s="22" t="s">
        <v>104</v>
      </c>
      <c r="L10" s="10" t="s">
        <v>128</v>
      </c>
      <c r="M10" s="49" t="s">
        <v>37</v>
      </c>
    </row>
    <row r="11" spans="1:13" ht="18" customHeight="1">
      <c r="A11" s="8" t="s">
        <v>116</v>
      </c>
      <c r="B11" s="10" t="s">
        <v>10</v>
      </c>
      <c r="C11" s="20" t="s">
        <v>105</v>
      </c>
      <c r="D11" s="10" t="s">
        <v>56</v>
      </c>
      <c r="E11" s="10" t="s">
        <v>133</v>
      </c>
      <c r="F11" s="10" t="s">
        <v>438</v>
      </c>
      <c r="G11" s="22">
        <v>2</v>
      </c>
      <c r="H11" s="22">
        <v>8</v>
      </c>
      <c r="I11" s="21"/>
      <c r="J11" s="21"/>
      <c r="K11" s="22" t="s">
        <v>104</v>
      </c>
      <c r="L11" s="10" t="s">
        <v>129</v>
      </c>
      <c r="M11" s="49" t="s">
        <v>37</v>
      </c>
    </row>
    <row r="12" spans="1:13" ht="18" customHeight="1">
      <c r="A12" s="8" t="s">
        <v>118</v>
      </c>
      <c r="B12" s="10" t="s">
        <v>10</v>
      </c>
      <c r="C12" s="2" t="s">
        <v>105</v>
      </c>
      <c r="D12" s="10" t="s">
        <v>56</v>
      </c>
      <c r="E12" s="10" t="s">
        <v>133</v>
      </c>
      <c r="F12" s="10" t="s">
        <v>439</v>
      </c>
      <c r="G12" s="22">
        <v>4</v>
      </c>
      <c r="H12" s="22">
        <v>16</v>
      </c>
      <c r="I12" s="21"/>
      <c r="J12" s="21"/>
      <c r="K12" s="22" t="s">
        <v>104</v>
      </c>
      <c r="L12" s="10" t="s">
        <v>130</v>
      </c>
      <c r="M12" s="49" t="s">
        <v>37</v>
      </c>
    </row>
    <row r="13" spans="1:13" ht="18" customHeight="1">
      <c r="A13" s="8" t="s">
        <v>119</v>
      </c>
      <c r="B13" s="10" t="s">
        <v>10</v>
      </c>
      <c r="C13" s="2" t="s">
        <v>105</v>
      </c>
      <c r="D13" s="10" t="s">
        <v>56</v>
      </c>
      <c r="E13" s="10" t="s">
        <v>133</v>
      </c>
      <c r="F13" s="10" t="s">
        <v>439</v>
      </c>
      <c r="G13" s="22">
        <v>4</v>
      </c>
      <c r="H13" s="22">
        <v>16</v>
      </c>
      <c r="I13" s="21"/>
      <c r="J13" s="21"/>
      <c r="K13" s="22" t="s">
        <v>104</v>
      </c>
      <c r="L13" s="10" t="s">
        <v>131</v>
      </c>
      <c r="M13" s="49" t="s">
        <v>37</v>
      </c>
    </row>
    <row r="14" spans="1:13" ht="18" customHeight="1">
      <c r="A14" s="8" t="s">
        <v>2</v>
      </c>
      <c r="B14" s="10" t="s">
        <v>10</v>
      </c>
      <c r="C14" s="20" t="s">
        <v>105</v>
      </c>
      <c r="D14" s="10" t="s">
        <v>56</v>
      </c>
      <c r="E14" s="10" t="s">
        <v>134</v>
      </c>
      <c r="F14" s="10" t="s">
        <v>135</v>
      </c>
      <c r="G14" s="22">
        <v>3</v>
      </c>
      <c r="H14" s="64">
        <v>8</v>
      </c>
      <c r="I14" s="21"/>
      <c r="J14" s="21"/>
      <c r="K14" s="22" t="s">
        <v>104</v>
      </c>
      <c r="L14" s="10" t="s">
        <v>132</v>
      </c>
      <c r="M14" s="49" t="s">
        <v>37</v>
      </c>
    </row>
    <row r="15" spans="1:13" ht="18" customHeight="1">
      <c r="A15" s="8" t="s">
        <v>192</v>
      </c>
      <c r="B15" s="10" t="s">
        <v>10</v>
      </c>
      <c r="C15" s="2" t="s">
        <v>106</v>
      </c>
      <c r="D15" s="10" t="s">
        <v>57</v>
      </c>
      <c r="E15" s="10" t="s">
        <v>436</v>
      </c>
      <c r="F15" s="10" t="s">
        <v>437</v>
      </c>
      <c r="G15" s="22">
        <v>4</v>
      </c>
      <c r="H15" s="22">
        <v>16</v>
      </c>
      <c r="I15" s="21"/>
      <c r="J15" s="21"/>
      <c r="K15" s="22" t="s">
        <v>104</v>
      </c>
      <c r="L15" s="10" t="s">
        <v>200</v>
      </c>
      <c r="M15" s="49" t="s">
        <v>37</v>
      </c>
    </row>
    <row r="16" spans="1:13" ht="18" customHeight="1">
      <c r="A16" s="8" t="s">
        <v>110</v>
      </c>
      <c r="B16" s="10" t="s">
        <v>10</v>
      </c>
      <c r="C16" s="10" t="s">
        <v>106</v>
      </c>
      <c r="D16" s="10" t="s">
        <v>57</v>
      </c>
      <c r="E16" s="10" t="s">
        <v>436</v>
      </c>
      <c r="F16" s="10" t="s">
        <v>437</v>
      </c>
      <c r="G16" s="22">
        <v>3</v>
      </c>
      <c r="H16" s="22">
        <v>16</v>
      </c>
      <c r="I16" s="21"/>
      <c r="J16" s="21"/>
      <c r="K16" s="22" t="s">
        <v>104</v>
      </c>
      <c r="L16" s="10" t="s">
        <v>121</v>
      </c>
      <c r="M16" s="49" t="s">
        <v>37</v>
      </c>
    </row>
    <row r="17" spans="1:13" ht="18" customHeight="1">
      <c r="A17" s="8" t="s">
        <v>193</v>
      </c>
      <c r="B17" s="10" t="s">
        <v>10</v>
      </c>
      <c r="C17" s="10" t="s">
        <v>106</v>
      </c>
      <c r="D17" s="10" t="s">
        <v>57</v>
      </c>
      <c r="E17" s="10" t="s">
        <v>436</v>
      </c>
      <c r="F17" s="10" t="s">
        <v>437</v>
      </c>
      <c r="G17" s="22">
        <v>3</v>
      </c>
      <c r="H17" s="22">
        <v>16</v>
      </c>
      <c r="I17" s="21"/>
      <c r="J17" s="21"/>
      <c r="K17" s="22" t="s">
        <v>104</v>
      </c>
      <c r="L17" s="10" t="s">
        <v>201</v>
      </c>
      <c r="M17" s="49" t="s">
        <v>37</v>
      </c>
    </row>
    <row r="18" spans="1:13" ht="18" customHeight="1">
      <c r="A18" s="8" t="s">
        <v>112</v>
      </c>
      <c r="B18" s="10" t="s">
        <v>10</v>
      </c>
      <c r="C18" s="2" t="s">
        <v>106</v>
      </c>
      <c r="D18" s="10" t="s">
        <v>57</v>
      </c>
      <c r="E18" s="10" t="s">
        <v>436</v>
      </c>
      <c r="F18" s="10" t="s">
        <v>437</v>
      </c>
      <c r="G18" s="22">
        <v>3</v>
      </c>
      <c r="H18" s="22">
        <v>16</v>
      </c>
      <c r="I18" s="21"/>
      <c r="J18" s="21"/>
      <c r="K18" s="22" t="s">
        <v>104</v>
      </c>
      <c r="L18" s="10" t="s">
        <v>123</v>
      </c>
      <c r="M18" s="49" t="s">
        <v>37</v>
      </c>
    </row>
    <row r="19" spans="1:13" ht="18" customHeight="1">
      <c r="A19" s="8" t="s">
        <v>194</v>
      </c>
      <c r="B19" s="10" t="s">
        <v>10</v>
      </c>
      <c r="C19" s="2" t="s">
        <v>106</v>
      </c>
      <c r="D19" s="10" t="s">
        <v>57</v>
      </c>
      <c r="E19" s="10" t="s">
        <v>436</v>
      </c>
      <c r="F19" s="10" t="s">
        <v>437</v>
      </c>
      <c r="G19" s="22">
        <v>3</v>
      </c>
      <c r="H19" s="22">
        <v>16</v>
      </c>
      <c r="I19" s="21"/>
      <c r="J19" s="21"/>
      <c r="K19" s="22" t="s">
        <v>104</v>
      </c>
      <c r="L19" s="10" t="s">
        <v>202</v>
      </c>
      <c r="M19" s="49" t="s">
        <v>37</v>
      </c>
    </row>
    <row r="20" spans="1:13" ht="18" customHeight="1">
      <c r="A20" s="8" t="s">
        <v>195</v>
      </c>
      <c r="B20" s="10" t="s">
        <v>10</v>
      </c>
      <c r="C20" s="20" t="s">
        <v>106</v>
      </c>
      <c r="D20" s="10" t="s">
        <v>57</v>
      </c>
      <c r="E20" s="10" t="s">
        <v>436</v>
      </c>
      <c r="F20" s="10" t="s">
        <v>437</v>
      </c>
      <c r="G20" s="22">
        <v>3</v>
      </c>
      <c r="H20" s="22">
        <v>16</v>
      </c>
      <c r="I20" s="21"/>
      <c r="J20" s="21"/>
      <c r="K20" s="22" t="s">
        <v>104</v>
      </c>
      <c r="L20" s="10" t="s">
        <v>203</v>
      </c>
      <c r="M20" s="49" t="s">
        <v>37</v>
      </c>
    </row>
    <row r="21" spans="1:13" ht="18" customHeight="1">
      <c r="A21" s="8" t="s">
        <v>196</v>
      </c>
      <c r="B21" s="10" t="s">
        <v>10</v>
      </c>
      <c r="C21" s="2" t="s">
        <v>106</v>
      </c>
      <c r="D21" s="10" t="s">
        <v>57</v>
      </c>
      <c r="E21" s="10" t="s">
        <v>436</v>
      </c>
      <c r="F21" s="10" t="s">
        <v>437</v>
      </c>
      <c r="G21" s="22">
        <v>3</v>
      </c>
      <c r="H21" s="22">
        <v>16</v>
      </c>
      <c r="I21" s="21"/>
      <c r="J21" s="21"/>
      <c r="K21" s="22" t="s">
        <v>104</v>
      </c>
      <c r="L21" s="10" t="s">
        <v>204</v>
      </c>
      <c r="M21" s="49" t="s">
        <v>37</v>
      </c>
    </row>
    <row r="22" spans="1:13" ht="18" customHeight="1">
      <c r="A22" s="8" t="s">
        <v>197</v>
      </c>
      <c r="B22" s="10" t="s">
        <v>10</v>
      </c>
      <c r="C22" s="20" t="s">
        <v>106</v>
      </c>
      <c r="D22" s="10" t="s">
        <v>57</v>
      </c>
      <c r="E22" s="10" t="s">
        <v>133</v>
      </c>
      <c r="F22" s="10" t="s">
        <v>439</v>
      </c>
      <c r="G22" s="22">
        <v>3</v>
      </c>
      <c r="H22" s="22">
        <v>16</v>
      </c>
      <c r="I22" s="21"/>
      <c r="J22" s="21"/>
      <c r="K22" s="22" t="s">
        <v>104</v>
      </c>
      <c r="L22" s="10" t="s">
        <v>205</v>
      </c>
      <c r="M22" s="49" t="s">
        <v>37</v>
      </c>
    </row>
    <row r="23" spans="1:13" ht="18" customHeight="1">
      <c r="A23" s="8" t="s">
        <v>198</v>
      </c>
      <c r="B23" s="10" t="s">
        <v>10</v>
      </c>
      <c r="C23" s="2" t="s">
        <v>106</v>
      </c>
      <c r="D23" s="10" t="s">
        <v>57</v>
      </c>
      <c r="E23" s="10" t="s">
        <v>134</v>
      </c>
      <c r="F23" s="10" t="s">
        <v>135</v>
      </c>
      <c r="G23" s="22">
        <v>3</v>
      </c>
      <c r="H23" s="22">
        <v>8</v>
      </c>
      <c r="I23" s="21"/>
      <c r="J23" s="21"/>
      <c r="K23" s="22" t="s">
        <v>104</v>
      </c>
      <c r="L23" s="10" t="s">
        <v>206</v>
      </c>
      <c r="M23" s="49" t="s">
        <v>37</v>
      </c>
    </row>
    <row r="24" spans="1:13" ht="18" customHeight="1">
      <c r="A24" s="8"/>
      <c r="B24" s="10"/>
      <c r="C24" s="20"/>
      <c r="D24" s="10"/>
      <c r="E24" s="10"/>
      <c r="F24" s="10"/>
      <c r="G24" s="22"/>
      <c r="H24" s="22"/>
      <c r="I24" s="21"/>
      <c r="J24" s="21"/>
      <c r="K24" s="22"/>
      <c r="L24" s="10"/>
      <c r="M24" s="49"/>
    </row>
    <row r="25" spans="1:13" ht="18" customHeight="1">
      <c r="A25" s="8"/>
      <c r="B25" s="10"/>
      <c r="C25" s="2"/>
      <c r="D25" s="10"/>
      <c r="E25" s="10"/>
      <c r="F25" s="10"/>
      <c r="G25" s="22"/>
      <c r="H25" s="22"/>
      <c r="I25" s="21"/>
      <c r="J25" s="21"/>
      <c r="K25" s="22"/>
      <c r="L25" s="10"/>
      <c r="M25" s="49"/>
    </row>
    <row r="26" spans="1:13" ht="18" customHeight="1">
      <c r="A26" s="8"/>
      <c r="B26" s="10"/>
      <c r="C26" s="20"/>
      <c r="D26" s="10"/>
      <c r="E26" s="10"/>
      <c r="F26" s="10"/>
      <c r="G26" s="22"/>
      <c r="H26" s="22"/>
      <c r="I26" s="21"/>
      <c r="J26" s="21"/>
      <c r="K26" s="22"/>
      <c r="L26" s="10"/>
      <c r="M26" s="49"/>
    </row>
    <row r="27" spans="1:13" ht="18" customHeight="1">
      <c r="A27" s="8"/>
      <c r="B27" s="10"/>
      <c r="C27" s="10"/>
      <c r="D27" s="10"/>
      <c r="E27" s="10"/>
      <c r="F27" s="10"/>
      <c r="G27" s="22"/>
      <c r="H27" s="22"/>
      <c r="I27" s="21"/>
      <c r="J27" s="21"/>
      <c r="K27" s="22"/>
      <c r="L27" s="10"/>
      <c r="M27" s="49"/>
    </row>
    <row r="28" spans="1:13" ht="18" customHeight="1">
      <c r="A28" s="8"/>
      <c r="B28" s="10"/>
      <c r="C28" s="10"/>
      <c r="D28" s="10"/>
      <c r="E28" s="10"/>
      <c r="F28" s="10"/>
      <c r="G28" s="22"/>
      <c r="H28" s="22"/>
      <c r="I28" s="21"/>
      <c r="J28" s="21"/>
      <c r="K28" s="22"/>
      <c r="L28" s="10"/>
      <c r="M28" s="49"/>
    </row>
    <row r="29" spans="1:13" ht="18" customHeight="1">
      <c r="A29" s="8"/>
      <c r="B29" s="10"/>
      <c r="C29" s="10"/>
      <c r="D29" s="10"/>
      <c r="E29" s="10"/>
      <c r="F29" s="10"/>
      <c r="G29" s="22"/>
      <c r="H29" s="22"/>
      <c r="I29" s="21"/>
      <c r="J29" s="21"/>
      <c r="K29" s="22"/>
      <c r="L29" s="10"/>
      <c r="M29" s="49"/>
    </row>
    <row r="30" spans="1:13" ht="18" customHeight="1">
      <c r="A30" s="8"/>
      <c r="B30" s="10"/>
      <c r="C30" s="10"/>
      <c r="D30" s="10"/>
      <c r="E30" s="10"/>
      <c r="F30" s="10"/>
      <c r="G30" s="22"/>
      <c r="H30" s="22"/>
      <c r="I30" s="21"/>
      <c r="J30" s="21"/>
      <c r="K30" s="22"/>
      <c r="L30" s="10"/>
      <c r="M30" s="49"/>
    </row>
    <row r="31" spans="1:13" ht="18" customHeight="1">
      <c r="A31" s="8"/>
      <c r="B31" s="10"/>
      <c r="C31" s="10"/>
      <c r="D31" s="10"/>
      <c r="E31" s="10"/>
      <c r="F31" s="10"/>
      <c r="G31" s="22"/>
      <c r="H31" s="22"/>
      <c r="I31" s="21"/>
      <c r="J31" s="21"/>
      <c r="K31" s="22"/>
      <c r="L31" s="10"/>
      <c r="M31" s="49"/>
    </row>
    <row r="32" spans="1:13" ht="18" customHeight="1">
      <c r="A32" s="8"/>
      <c r="B32" s="10"/>
      <c r="C32" s="2"/>
      <c r="D32" s="10"/>
      <c r="E32" s="10"/>
      <c r="F32" s="10"/>
      <c r="G32" s="22"/>
      <c r="H32" s="22"/>
      <c r="I32" s="21"/>
      <c r="J32" s="21"/>
      <c r="K32" s="22"/>
      <c r="L32" s="10"/>
      <c r="M32" s="49"/>
    </row>
    <row r="33" spans="1:13" ht="18" customHeight="1">
      <c r="A33" s="8"/>
      <c r="B33" s="10"/>
      <c r="C33" s="20"/>
      <c r="D33" s="10"/>
      <c r="E33" s="10"/>
      <c r="F33" s="10"/>
      <c r="G33" s="22"/>
      <c r="H33" s="22"/>
      <c r="I33" s="21"/>
      <c r="J33" s="21"/>
      <c r="K33" s="22"/>
      <c r="L33" s="10"/>
      <c r="M33" s="49"/>
    </row>
    <row r="34" spans="1:13" ht="18" customHeight="1">
      <c r="A34" s="8"/>
      <c r="B34" s="10"/>
      <c r="C34" s="10"/>
      <c r="D34" s="10"/>
      <c r="E34" s="10"/>
      <c r="F34" s="10"/>
      <c r="G34" s="22"/>
      <c r="H34" s="22"/>
      <c r="I34" s="21"/>
      <c r="J34" s="21"/>
      <c r="K34" s="22"/>
      <c r="L34" s="10"/>
      <c r="M34" s="49"/>
    </row>
    <row r="35" spans="1:13" ht="18" customHeight="1">
      <c r="A35" s="8"/>
      <c r="B35" s="10"/>
      <c r="C35" s="10"/>
      <c r="D35" s="10"/>
      <c r="E35" s="10"/>
      <c r="F35" s="10"/>
      <c r="G35" s="22"/>
      <c r="H35" s="22"/>
      <c r="I35" s="21"/>
      <c r="J35" s="21"/>
      <c r="K35" s="22"/>
      <c r="L35" s="10"/>
      <c r="M35" s="49"/>
    </row>
    <row r="36" spans="1:13" ht="18" customHeight="1">
      <c r="A36" s="8"/>
      <c r="B36" s="10"/>
      <c r="C36" s="10"/>
      <c r="D36" s="10"/>
      <c r="E36" s="10"/>
      <c r="F36" s="10"/>
      <c r="G36" s="22"/>
      <c r="H36" s="22"/>
      <c r="I36" s="21"/>
      <c r="J36" s="21"/>
      <c r="K36" s="22"/>
      <c r="L36" s="10"/>
      <c r="M36" s="49"/>
    </row>
    <row r="37" spans="1:13" ht="18" customHeight="1">
      <c r="A37" s="8"/>
      <c r="B37" s="10"/>
      <c r="C37" s="10"/>
      <c r="D37" s="10"/>
      <c r="E37" s="10"/>
      <c r="F37" s="10"/>
      <c r="G37" s="22"/>
      <c r="H37" s="22"/>
      <c r="I37" s="21"/>
      <c r="J37" s="21"/>
      <c r="K37" s="22"/>
      <c r="L37" s="10"/>
      <c r="M37" s="49"/>
    </row>
    <row r="38" spans="1:13" ht="18" customHeight="1">
      <c r="A38" s="8"/>
      <c r="B38" s="10"/>
      <c r="C38" s="10"/>
      <c r="D38" s="10"/>
      <c r="E38" s="10"/>
      <c r="F38" s="10"/>
      <c r="G38" s="22"/>
      <c r="H38" s="22"/>
      <c r="I38" s="21"/>
      <c r="J38" s="21"/>
      <c r="K38" s="22"/>
      <c r="L38" s="10"/>
      <c r="M38" s="49"/>
    </row>
    <row r="39" spans="1:13" ht="18" customHeight="1">
      <c r="A39" s="8"/>
      <c r="B39" s="10"/>
      <c r="C39" s="10"/>
      <c r="D39" s="10"/>
      <c r="E39" s="10"/>
      <c r="F39" s="10"/>
      <c r="G39" s="22"/>
      <c r="H39" s="22"/>
      <c r="I39" s="21"/>
      <c r="J39" s="21"/>
      <c r="K39" s="22"/>
      <c r="L39" s="10"/>
      <c r="M39" s="49"/>
    </row>
    <row r="40" spans="1:13" ht="18" customHeight="1">
      <c r="A40" s="8"/>
      <c r="B40" s="10"/>
      <c r="C40" s="10"/>
      <c r="D40" s="10"/>
      <c r="E40" s="10"/>
      <c r="F40" s="10"/>
      <c r="G40" s="22"/>
      <c r="H40" s="22"/>
      <c r="I40" s="21"/>
      <c r="J40" s="21"/>
      <c r="K40" s="22"/>
      <c r="L40" s="10"/>
      <c r="M40" s="49"/>
    </row>
    <row r="41" spans="1:13" ht="18" customHeight="1">
      <c r="A41" s="8"/>
      <c r="B41" s="10"/>
      <c r="C41" s="10"/>
      <c r="D41" s="10"/>
      <c r="E41" s="10"/>
      <c r="F41" s="10"/>
      <c r="G41" s="22"/>
      <c r="H41" s="22"/>
      <c r="I41" s="21"/>
      <c r="J41" s="21"/>
      <c r="K41" s="22"/>
      <c r="L41" s="10"/>
      <c r="M41" s="49"/>
    </row>
    <row r="42" spans="1:13" ht="18" customHeight="1">
      <c r="A42" s="8"/>
      <c r="B42" s="10"/>
      <c r="C42" s="10"/>
      <c r="D42" s="10"/>
      <c r="E42" s="10"/>
      <c r="F42" s="10"/>
      <c r="G42" s="22"/>
      <c r="H42" s="22"/>
      <c r="I42" s="21"/>
      <c r="J42" s="21"/>
      <c r="K42" s="22"/>
      <c r="L42" s="10"/>
      <c r="M42" s="49"/>
    </row>
    <row r="43" spans="1:13" ht="18" customHeight="1">
      <c r="A43" s="16"/>
      <c r="B43" s="50"/>
      <c r="C43" s="50"/>
      <c r="D43" s="50"/>
      <c r="E43" s="50"/>
      <c r="F43" s="50"/>
      <c r="G43" s="62"/>
      <c r="H43" s="62"/>
      <c r="I43" s="60"/>
      <c r="J43" s="60"/>
      <c r="K43" s="62"/>
      <c r="L43" s="50"/>
      <c r="M43" s="51"/>
    </row>
  </sheetData>
  <autoFilter ref="A2:I15"/>
  <sortState ref="A3:K162">
    <sortCondition ref="A3:A162"/>
  </sortState>
  <conditionalFormatting sqref="A3:M43">
    <cfRule type="expression" dxfId="14" priority="7">
      <formula>MOD(ROW(),2)=0</formula>
    </cfRule>
  </conditionalFormatting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workbookViewId="0">
      <selection activeCell="A2" sqref="A2:P6"/>
    </sheetView>
  </sheetViews>
  <sheetFormatPr defaultColWidth="7.85546875" defaultRowHeight="18" customHeight="1"/>
  <cols>
    <col min="1" max="1" width="22.140625" style="3" customWidth="1"/>
    <col min="2" max="2" width="11.5703125" style="3" customWidth="1"/>
    <col min="3" max="3" width="15.5703125" style="3" bestFit="1" customWidth="1"/>
    <col min="4" max="4" width="19.7109375" style="3" bestFit="1" customWidth="1"/>
    <col min="5" max="5" width="12.140625" style="3" bestFit="1" customWidth="1"/>
    <col min="6" max="6" width="18.42578125" style="3" bestFit="1" customWidth="1"/>
    <col min="7" max="7" width="12.140625" style="3" bestFit="1" customWidth="1"/>
    <col min="8" max="8" width="12" style="3" bestFit="1" customWidth="1"/>
    <col min="9" max="9" width="16.28515625" style="3" bestFit="1" customWidth="1"/>
    <col min="10" max="10" width="19.85546875" style="3" bestFit="1" customWidth="1"/>
    <col min="11" max="11" width="12.140625" style="3" bestFit="1" customWidth="1"/>
    <col min="12" max="12" width="10.28515625" style="3" bestFit="1" customWidth="1"/>
    <col min="13" max="13" width="19.5703125" style="19" bestFit="1" customWidth="1"/>
    <col min="14" max="14" width="26.42578125" style="3" bestFit="1" customWidth="1"/>
    <col min="15" max="15" width="9.5703125" style="3" bestFit="1" customWidth="1"/>
    <col min="16" max="16" width="13.7109375" style="3" bestFit="1" customWidth="1"/>
    <col min="17" max="16384" width="7.85546875" style="3"/>
  </cols>
  <sheetData>
    <row r="1" spans="1:16" ht="39.950000000000003" customHeight="1">
      <c r="A1" s="18" t="s">
        <v>48</v>
      </c>
    </row>
    <row r="2" spans="1:16" s="44" customFormat="1" ht="24" customHeight="1">
      <c r="A2" s="46" t="s">
        <v>0</v>
      </c>
      <c r="B2" s="47" t="s">
        <v>1</v>
      </c>
      <c r="C2" s="47" t="s">
        <v>55</v>
      </c>
      <c r="D2" s="47" t="s">
        <v>13</v>
      </c>
      <c r="E2" s="47" t="s">
        <v>4</v>
      </c>
      <c r="F2" s="47" t="s">
        <v>5</v>
      </c>
      <c r="G2" s="47" t="s">
        <v>6</v>
      </c>
      <c r="H2" s="47" t="s">
        <v>29</v>
      </c>
      <c r="I2" s="47" t="s">
        <v>8</v>
      </c>
      <c r="J2" s="47" t="s">
        <v>9</v>
      </c>
      <c r="K2" s="47" t="s">
        <v>7</v>
      </c>
      <c r="L2" s="47" t="s">
        <v>3</v>
      </c>
      <c r="M2" s="47" t="s">
        <v>30</v>
      </c>
      <c r="N2" s="47" t="s">
        <v>32</v>
      </c>
      <c r="O2" s="47" t="s">
        <v>31</v>
      </c>
      <c r="P2" s="48" t="s">
        <v>14</v>
      </c>
    </row>
    <row r="3" spans="1:16" ht="18" customHeight="1">
      <c r="A3" s="8" t="s">
        <v>207</v>
      </c>
      <c r="B3" s="10" t="s">
        <v>10</v>
      </c>
      <c r="C3" s="20" t="s">
        <v>56</v>
      </c>
      <c r="D3" s="10" t="s">
        <v>64</v>
      </c>
      <c r="E3" s="10" t="s">
        <v>189</v>
      </c>
      <c r="F3" s="10" t="s">
        <v>211</v>
      </c>
      <c r="G3" s="10" t="s">
        <v>213</v>
      </c>
      <c r="H3" s="10"/>
      <c r="I3" s="10" t="s">
        <v>104</v>
      </c>
      <c r="J3" s="10"/>
      <c r="K3" s="21">
        <v>43319</v>
      </c>
      <c r="L3" s="21"/>
      <c r="M3" s="10" t="s">
        <v>61</v>
      </c>
      <c r="N3" s="10" t="s">
        <v>67</v>
      </c>
      <c r="O3" s="22">
        <v>2</v>
      </c>
      <c r="P3" s="65">
        <v>44414</v>
      </c>
    </row>
    <row r="4" spans="1:16" ht="18" customHeight="1">
      <c r="A4" s="8" t="s">
        <v>208</v>
      </c>
      <c r="B4" s="10" t="s">
        <v>10</v>
      </c>
      <c r="C4" s="20" t="s">
        <v>56</v>
      </c>
      <c r="D4" s="10" t="s">
        <v>64</v>
      </c>
      <c r="E4" s="10" t="s">
        <v>189</v>
      </c>
      <c r="F4" s="10" t="s">
        <v>211</v>
      </c>
      <c r="G4" s="10" t="s">
        <v>214</v>
      </c>
      <c r="H4" s="10"/>
      <c r="I4" s="10" t="s">
        <v>104</v>
      </c>
      <c r="J4" s="10"/>
      <c r="K4" s="21">
        <v>43319</v>
      </c>
      <c r="L4" s="21"/>
      <c r="M4" s="10" t="s">
        <v>61</v>
      </c>
      <c r="N4" s="10" t="s">
        <v>151</v>
      </c>
      <c r="O4" s="22">
        <v>2</v>
      </c>
      <c r="P4" s="65">
        <v>44414</v>
      </c>
    </row>
    <row r="5" spans="1:16" ht="18" customHeight="1">
      <c r="A5" s="8" t="s">
        <v>210</v>
      </c>
      <c r="B5" s="10" t="s">
        <v>10</v>
      </c>
      <c r="C5" s="20" t="s">
        <v>56</v>
      </c>
      <c r="D5" s="10" t="s">
        <v>64</v>
      </c>
      <c r="E5" s="10" t="s">
        <v>189</v>
      </c>
      <c r="F5" s="10" t="s">
        <v>212</v>
      </c>
      <c r="G5" s="10" t="s">
        <v>215</v>
      </c>
      <c r="H5" s="10"/>
      <c r="I5" s="10" t="s">
        <v>104</v>
      </c>
      <c r="J5" s="10"/>
      <c r="K5" s="21">
        <v>43507</v>
      </c>
      <c r="L5" s="21"/>
      <c r="M5" s="10" t="s">
        <v>61</v>
      </c>
      <c r="N5" s="10" t="s">
        <v>152</v>
      </c>
      <c r="O5" s="22">
        <v>2</v>
      </c>
      <c r="P5" s="65">
        <v>44602</v>
      </c>
    </row>
    <row r="6" spans="1:16" ht="18" customHeight="1">
      <c r="A6" s="8" t="s">
        <v>209</v>
      </c>
      <c r="B6" s="10" t="s">
        <v>10</v>
      </c>
      <c r="C6" s="20" t="s">
        <v>57</v>
      </c>
      <c r="D6" s="10" t="s">
        <v>65</v>
      </c>
      <c r="E6" s="10" t="s">
        <v>189</v>
      </c>
      <c r="F6" s="10" t="s">
        <v>211</v>
      </c>
      <c r="G6" s="10" t="s">
        <v>216</v>
      </c>
      <c r="H6" s="10"/>
      <c r="I6" s="10" t="s">
        <v>104</v>
      </c>
      <c r="J6" s="10"/>
      <c r="K6" s="21">
        <v>43313</v>
      </c>
      <c r="L6" s="21"/>
      <c r="M6" s="10" t="s">
        <v>63</v>
      </c>
      <c r="N6" s="10" t="s">
        <v>175</v>
      </c>
      <c r="O6" s="22">
        <v>2</v>
      </c>
      <c r="P6" s="65">
        <v>44408</v>
      </c>
    </row>
    <row r="7" spans="1:16" ht="18" customHeight="1">
      <c r="A7" s="8"/>
      <c r="B7" s="10"/>
      <c r="C7" s="2"/>
      <c r="D7" s="10"/>
      <c r="E7" s="10"/>
      <c r="F7" s="10"/>
      <c r="G7" s="10"/>
      <c r="H7" s="10"/>
      <c r="I7" s="10"/>
      <c r="J7" s="10"/>
      <c r="K7" s="21"/>
      <c r="L7" s="21"/>
      <c r="M7" s="22"/>
      <c r="N7" s="10"/>
      <c r="O7" s="10"/>
      <c r="P7" s="49"/>
    </row>
    <row r="8" spans="1:16" ht="18" customHeight="1">
      <c r="A8" s="8"/>
      <c r="B8" s="10"/>
      <c r="C8" s="10"/>
      <c r="D8" s="10"/>
      <c r="E8" s="10"/>
      <c r="F8" s="10"/>
      <c r="G8" s="10"/>
      <c r="H8" s="10"/>
      <c r="I8" s="10"/>
      <c r="J8" s="10"/>
      <c r="K8" s="21"/>
      <c r="L8" s="21"/>
      <c r="M8" s="22"/>
      <c r="N8" s="10"/>
      <c r="O8" s="10"/>
      <c r="P8" s="49"/>
    </row>
    <row r="9" spans="1:16" ht="18" customHeight="1">
      <c r="A9" s="8"/>
      <c r="B9" s="10"/>
      <c r="C9" s="10"/>
      <c r="D9" s="10"/>
      <c r="E9" s="10"/>
      <c r="F9" s="10"/>
      <c r="G9" s="10"/>
      <c r="H9" s="10"/>
      <c r="I9" s="10"/>
      <c r="J9" s="10"/>
      <c r="K9" s="21"/>
      <c r="L9" s="21"/>
      <c r="M9" s="22"/>
      <c r="N9" s="10"/>
      <c r="O9" s="10"/>
      <c r="P9" s="49"/>
    </row>
    <row r="10" spans="1:16" ht="18" customHeight="1">
      <c r="A10" s="8"/>
      <c r="B10" s="10"/>
      <c r="C10" s="10"/>
      <c r="D10" s="10"/>
      <c r="E10" s="10"/>
      <c r="F10" s="10"/>
      <c r="G10" s="10"/>
      <c r="H10" s="10"/>
      <c r="I10" s="10"/>
      <c r="J10" s="23"/>
      <c r="K10" s="21"/>
      <c r="L10" s="21"/>
      <c r="M10" s="22"/>
      <c r="N10" s="10"/>
      <c r="O10" s="10"/>
      <c r="P10" s="49"/>
    </row>
    <row r="11" spans="1:16" ht="18" customHeight="1">
      <c r="A11" s="8"/>
      <c r="B11" s="10"/>
      <c r="C11" s="20"/>
      <c r="D11" s="10"/>
      <c r="E11" s="10"/>
      <c r="F11" s="10"/>
      <c r="G11" s="10"/>
      <c r="H11" s="10"/>
      <c r="I11" s="10"/>
      <c r="J11" s="10"/>
      <c r="K11" s="21"/>
      <c r="L11" s="21"/>
      <c r="M11" s="22"/>
      <c r="N11" s="10"/>
      <c r="O11" s="10"/>
      <c r="P11" s="49"/>
    </row>
    <row r="12" spans="1:16" ht="18" customHeight="1">
      <c r="A12" s="8"/>
      <c r="B12" s="10"/>
      <c r="C12" s="2"/>
      <c r="D12" s="10"/>
      <c r="E12" s="10"/>
      <c r="F12" s="10"/>
      <c r="G12" s="10"/>
      <c r="H12" s="10"/>
      <c r="I12" s="10"/>
      <c r="J12" s="10"/>
      <c r="K12" s="21"/>
      <c r="L12" s="21"/>
      <c r="M12" s="22"/>
      <c r="N12" s="10"/>
      <c r="O12" s="10"/>
      <c r="P12" s="49"/>
    </row>
    <row r="13" spans="1:16" ht="18" customHeight="1">
      <c r="A13" s="8"/>
      <c r="B13" s="10"/>
      <c r="C13" s="2"/>
      <c r="D13" s="10"/>
      <c r="E13" s="10"/>
      <c r="F13" s="10"/>
      <c r="G13" s="10"/>
      <c r="H13" s="10"/>
      <c r="I13" s="10"/>
      <c r="J13" s="10"/>
      <c r="K13" s="21"/>
      <c r="L13" s="21"/>
      <c r="M13" s="22"/>
      <c r="N13" s="10"/>
      <c r="O13" s="10"/>
      <c r="P13" s="49"/>
    </row>
    <row r="14" spans="1:16" ht="18" customHeight="1">
      <c r="A14" s="8"/>
      <c r="B14" s="10"/>
      <c r="C14" s="20"/>
      <c r="D14" s="10"/>
      <c r="E14" s="10"/>
      <c r="F14" s="10"/>
      <c r="G14" s="10"/>
      <c r="H14" s="10"/>
      <c r="I14" s="10"/>
      <c r="J14" s="23"/>
      <c r="K14" s="21"/>
      <c r="L14" s="21"/>
      <c r="M14" s="22"/>
      <c r="N14" s="10"/>
      <c r="O14" s="10"/>
      <c r="P14" s="49"/>
    </row>
    <row r="15" spans="1:16" ht="18" customHeight="1">
      <c r="A15" s="8"/>
      <c r="B15" s="10"/>
      <c r="C15" s="2"/>
      <c r="D15" s="10"/>
      <c r="E15" s="10"/>
      <c r="F15" s="10"/>
      <c r="G15" s="10"/>
      <c r="H15" s="10"/>
      <c r="I15" s="10"/>
      <c r="J15" s="10"/>
      <c r="K15" s="21"/>
      <c r="L15" s="21"/>
      <c r="M15" s="22"/>
      <c r="N15" s="10"/>
      <c r="O15" s="10"/>
      <c r="P15" s="49"/>
    </row>
    <row r="16" spans="1:16" ht="18" customHeight="1">
      <c r="A16" s="8"/>
      <c r="B16" s="10"/>
      <c r="C16" s="10"/>
      <c r="D16" s="10"/>
      <c r="E16" s="10"/>
      <c r="F16" s="10"/>
      <c r="G16" s="10"/>
      <c r="H16" s="10"/>
      <c r="I16" s="10"/>
      <c r="J16" s="10"/>
      <c r="K16" s="21"/>
      <c r="L16" s="21"/>
      <c r="M16" s="22"/>
      <c r="N16" s="10"/>
      <c r="O16" s="10"/>
      <c r="P16" s="49"/>
    </row>
    <row r="17" spans="1:16" ht="18" customHeight="1">
      <c r="A17" s="8"/>
      <c r="B17" s="10"/>
      <c r="C17" s="10"/>
      <c r="D17" s="10"/>
      <c r="E17" s="10"/>
      <c r="F17" s="10"/>
      <c r="G17" s="10"/>
      <c r="H17" s="10"/>
      <c r="I17" s="10"/>
      <c r="J17" s="10"/>
      <c r="K17" s="21"/>
      <c r="L17" s="21"/>
      <c r="M17" s="22"/>
      <c r="N17" s="10"/>
      <c r="O17" s="10"/>
      <c r="P17" s="49"/>
    </row>
    <row r="18" spans="1:16" ht="18" customHeight="1">
      <c r="A18" s="8"/>
      <c r="B18" s="10"/>
      <c r="C18" s="2"/>
      <c r="D18" s="10"/>
      <c r="E18" s="10"/>
      <c r="F18" s="10"/>
      <c r="G18" s="10"/>
      <c r="H18" s="10"/>
      <c r="I18" s="10"/>
      <c r="J18" s="10"/>
      <c r="K18" s="21"/>
      <c r="L18" s="21"/>
      <c r="M18" s="22"/>
      <c r="N18" s="10"/>
      <c r="O18" s="10"/>
      <c r="P18" s="49"/>
    </row>
    <row r="19" spans="1:16" ht="18" customHeight="1">
      <c r="A19" s="8"/>
      <c r="B19" s="10"/>
      <c r="C19" s="2"/>
      <c r="D19" s="10"/>
      <c r="E19" s="10"/>
      <c r="F19" s="10"/>
      <c r="G19" s="10"/>
      <c r="H19" s="10"/>
      <c r="I19" s="10"/>
      <c r="J19" s="10"/>
      <c r="K19" s="21"/>
      <c r="L19" s="21"/>
      <c r="M19" s="22"/>
      <c r="N19" s="10"/>
      <c r="O19" s="10"/>
      <c r="P19" s="49"/>
    </row>
    <row r="20" spans="1:16" ht="18" customHeight="1">
      <c r="A20" s="8"/>
      <c r="B20" s="10"/>
      <c r="C20" s="20"/>
      <c r="D20" s="10"/>
      <c r="E20" s="10"/>
      <c r="F20" s="10"/>
      <c r="G20" s="10"/>
      <c r="H20" s="10"/>
      <c r="I20" s="10"/>
      <c r="J20" s="10"/>
      <c r="K20" s="21"/>
      <c r="L20" s="21"/>
      <c r="M20" s="22"/>
      <c r="N20" s="10"/>
      <c r="O20" s="10"/>
      <c r="P20" s="49"/>
    </row>
    <row r="21" spans="1:16" ht="18" customHeight="1">
      <c r="A21" s="16"/>
      <c r="B21" s="50"/>
      <c r="C21" s="63"/>
      <c r="D21" s="50"/>
      <c r="E21" s="50"/>
      <c r="F21" s="50"/>
      <c r="G21" s="50"/>
      <c r="H21" s="50"/>
      <c r="I21" s="50"/>
      <c r="J21" s="50"/>
      <c r="K21" s="60"/>
      <c r="L21" s="60"/>
      <c r="M21" s="62"/>
      <c r="N21" s="50"/>
      <c r="O21" s="50"/>
      <c r="P21" s="51"/>
    </row>
  </sheetData>
  <conditionalFormatting sqref="A3:P21">
    <cfRule type="expression" dxfId="13" priority="7">
      <formula>MOD(ROW(),2)=0</formula>
    </cfRule>
  </conditionalFormatting>
  <pageMargins left="0.7" right="0.7" top="0.75" bottom="0.75" header="0.3" footer="0.3"/>
  <pageSetup paperSize="9" orientation="portrait" horizontalDpi="1200" verticalDpi="1200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D19" sqref="D19"/>
    </sheetView>
  </sheetViews>
  <sheetFormatPr defaultColWidth="7.85546875" defaultRowHeight="18" customHeight="1"/>
  <cols>
    <col min="1" max="1" width="19.140625" style="3" customWidth="1"/>
    <col min="2" max="2" width="21.140625" style="3" customWidth="1"/>
    <col min="3" max="3" width="29.85546875" style="3" bestFit="1" customWidth="1"/>
    <col min="4" max="4" width="18.28515625" style="3" customWidth="1"/>
    <col min="5" max="5" width="22.28515625" style="3" customWidth="1"/>
    <col min="6" max="6" width="16.85546875" style="3" customWidth="1"/>
    <col min="7" max="7" width="16.7109375" style="3" customWidth="1"/>
    <col min="8" max="8" width="20.28515625" style="3" customWidth="1"/>
    <col min="9" max="9" width="24.5703125" style="3" customWidth="1"/>
    <col min="10" max="10" width="27" style="3" customWidth="1"/>
    <col min="11" max="16384" width="7.85546875" style="3"/>
  </cols>
  <sheetData>
    <row r="1" spans="1:10" ht="39.950000000000003" customHeight="1">
      <c r="A1" s="18" t="s">
        <v>50</v>
      </c>
    </row>
    <row r="2" spans="1:10" s="44" customFormat="1" ht="24" customHeight="1">
      <c r="A2" s="46" t="s">
        <v>0</v>
      </c>
      <c r="B2" s="47" t="s">
        <v>8</v>
      </c>
      <c r="C2" s="47" t="s">
        <v>13</v>
      </c>
      <c r="D2" s="47" t="s">
        <v>4</v>
      </c>
      <c r="E2" s="47" t="s">
        <v>5</v>
      </c>
      <c r="F2" s="47" t="s">
        <v>7</v>
      </c>
      <c r="G2" s="47" t="s">
        <v>14</v>
      </c>
      <c r="H2" s="47" t="s">
        <v>6</v>
      </c>
      <c r="I2" s="47" t="s">
        <v>27</v>
      </c>
      <c r="J2" s="48" t="s">
        <v>3</v>
      </c>
    </row>
    <row r="3" spans="1:10" ht="18" customHeight="1">
      <c r="A3" s="8" t="s">
        <v>217</v>
      </c>
      <c r="B3" s="10" t="s">
        <v>104</v>
      </c>
      <c r="C3" s="20" t="s">
        <v>64</v>
      </c>
      <c r="D3" s="10" t="s">
        <v>189</v>
      </c>
      <c r="E3" s="10" t="s">
        <v>440</v>
      </c>
      <c r="F3" s="21">
        <v>43602</v>
      </c>
      <c r="G3" s="21">
        <v>44697</v>
      </c>
      <c r="H3" s="10" t="s">
        <v>220</v>
      </c>
      <c r="I3" s="10"/>
      <c r="J3" s="49"/>
    </row>
    <row r="4" spans="1:10" ht="18" customHeight="1">
      <c r="A4" s="8" t="s">
        <v>218</v>
      </c>
      <c r="B4" s="10" t="s">
        <v>104</v>
      </c>
      <c r="C4" s="20" t="s">
        <v>64</v>
      </c>
      <c r="D4" s="10" t="s">
        <v>189</v>
      </c>
      <c r="E4" s="10" t="s">
        <v>440</v>
      </c>
      <c r="F4" s="21">
        <v>43602</v>
      </c>
      <c r="G4" s="21">
        <v>44697</v>
      </c>
      <c r="H4" s="10" t="s">
        <v>221</v>
      </c>
      <c r="I4" s="10"/>
      <c r="J4" s="49"/>
    </row>
    <row r="5" spans="1:10" ht="18" customHeight="1">
      <c r="A5" s="8" t="s">
        <v>219</v>
      </c>
      <c r="B5" s="10" t="s">
        <v>104</v>
      </c>
      <c r="C5" s="20" t="s">
        <v>65</v>
      </c>
      <c r="D5" s="10" t="s">
        <v>189</v>
      </c>
      <c r="E5" s="10" t="s">
        <v>440</v>
      </c>
      <c r="F5" s="21">
        <v>43602</v>
      </c>
      <c r="G5" s="21">
        <v>44697</v>
      </c>
      <c r="H5" s="10" t="s">
        <v>222</v>
      </c>
      <c r="I5" s="10"/>
      <c r="J5" s="49"/>
    </row>
    <row r="6" spans="1:10" ht="18" customHeight="1">
      <c r="A6" s="8"/>
      <c r="B6" s="10"/>
      <c r="C6" s="20"/>
      <c r="D6" s="10"/>
      <c r="E6" s="10"/>
      <c r="F6" s="21"/>
      <c r="G6" s="21"/>
      <c r="H6" s="10"/>
      <c r="I6" s="10"/>
      <c r="J6" s="49"/>
    </row>
    <row r="7" spans="1:10" ht="18" customHeight="1">
      <c r="A7" s="8"/>
      <c r="B7" s="10"/>
      <c r="C7" s="2"/>
      <c r="D7" s="10"/>
      <c r="E7" s="10"/>
      <c r="F7" s="21"/>
      <c r="G7" s="21"/>
      <c r="H7" s="10"/>
      <c r="I7" s="10"/>
      <c r="J7" s="49"/>
    </row>
    <row r="8" spans="1:10" ht="18" customHeight="1">
      <c r="A8" s="8"/>
      <c r="B8" s="10"/>
      <c r="C8" s="10"/>
      <c r="D8" s="10"/>
      <c r="E8" s="10"/>
      <c r="F8" s="21"/>
      <c r="G8" s="21"/>
      <c r="H8" s="10"/>
      <c r="I8" s="10"/>
      <c r="J8" s="49"/>
    </row>
    <row r="9" spans="1:10" ht="18" customHeight="1">
      <c r="A9" s="8"/>
      <c r="B9" s="10"/>
      <c r="C9" s="10"/>
      <c r="D9" s="10"/>
      <c r="E9" s="10"/>
      <c r="F9" s="21"/>
      <c r="G9" s="21"/>
      <c r="H9" s="10"/>
      <c r="I9" s="10"/>
      <c r="J9" s="49"/>
    </row>
    <row r="10" spans="1:10" ht="18" customHeight="1">
      <c r="A10" s="8"/>
      <c r="B10" s="10"/>
      <c r="C10" s="10"/>
      <c r="D10" s="10"/>
      <c r="E10" s="10"/>
      <c r="F10" s="21"/>
      <c r="G10" s="21"/>
      <c r="H10" s="10"/>
      <c r="I10" s="10"/>
      <c r="J10" s="66"/>
    </row>
    <row r="11" spans="1:10" ht="18" customHeight="1">
      <c r="A11" s="8"/>
      <c r="B11" s="10"/>
      <c r="C11" s="20"/>
      <c r="D11" s="10"/>
      <c r="E11" s="10"/>
      <c r="F11" s="21"/>
      <c r="G11" s="21"/>
      <c r="H11" s="10"/>
      <c r="I11" s="10"/>
      <c r="J11" s="49"/>
    </row>
    <row r="12" spans="1:10" ht="18" customHeight="1">
      <c r="A12" s="8"/>
      <c r="B12" s="10"/>
      <c r="C12" s="2"/>
      <c r="D12" s="10"/>
      <c r="E12" s="10"/>
      <c r="F12" s="21"/>
      <c r="G12" s="21"/>
      <c r="H12" s="10"/>
      <c r="I12" s="10"/>
      <c r="J12" s="49"/>
    </row>
    <row r="13" spans="1:10" ht="18" customHeight="1">
      <c r="A13" s="8"/>
      <c r="B13" s="10"/>
      <c r="C13" s="2"/>
      <c r="D13" s="10"/>
      <c r="E13" s="10"/>
      <c r="F13" s="21"/>
      <c r="G13" s="21"/>
      <c r="H13" s="10"/>
      <c r="I13" s="10"/>
      <c r="J13" s="49"/>
    </row>
    <row r="14" spans="1:10" ht="18" customHeight="1">
      <c r="A14" s="8"/>
      <c r="B14" s="10"/>
      <c r="C14" s="20"/>
      <c r="D14" s="10"/>
      <c r="E14" s="10"/>
      <c r="F14" s="21"/>
      <c r="G14" s="21"/>
      <c r="H14" s="10"/>
      <c r="I14" s="10"/>
      <c r="J14" s="66"/>
    </row>
    <row r="15" spans="1:10" ht="18" customHeight="1">
      <c r="A15" s="8"/>
      <c r="B15" s="10"/>
      <c r="C15" s="2"/>
      <c r="D15" s="10"/>
      <c r="E15" s="10"/>
      <c r="F15" s="21"/>
      <c r="G15" s="21"/>
      <c r="H15" s="10"/>
      <c r="I15" s="10"/>
      <c r="J15" s="49"/>
    </row>
    <row r="16" spans="1:10" ht="18" customHeight="1">
      <c r="A16" s="8"/>
      <c r="B16" s="10"/>
      <c r="C16" s="10"/>
      <c r="D16" s="10"/>
      <c r="E16" s="10"/>
      <c r="F16" s="21"/>
      <c r="G16" s="21"/>
      <c r="H16" s="10"/>
      <c r="I16" s="10"/>
      <c r="J16" s="49"/>
    </row>
    <row r="17" spans="1:10" ht="18" customHeight="1">
      <c r="A17" s="8"/>
      <c r="B17" s="10"/>
      <c r="C17" s="10"/>
      <c r="D17" s="10"/>
      <c r="E17" s="10"/>
      <c r="F17" s="21"/>
      <c r="G17" s="21"/>
      <c r="H17" s="10"/>
      <c r="I17" s="10"/>
      <c r="J17" s="49"/>
    </row>
    <row r="18" spans="1:10" ht="18" customHeight="1">
      <c r="A18" s="8"/>
      <c r="B18" s="10"/>
      <c r="C18" s="2"/>
      <c r="D18" s="10"/>
      <c r="E18" s="10"/>
      <c r="F18" s="21"/>
      <c r="G18" s="21"/>
      <c r="H18" s="10"/>
      <c r="I18" s="10"/>
      <c r="J18" s="49"/>
    </row>
    <row r="19" spans="1:10" ht="18" customHeight="1">
      <c r="A19" s="8"/>
      <c r="B19" s="10"/>
      <c r="C19" s="2"/>
      <c r="D19" s="10"/>
      <c r="E19" s="10"/>
      <c r="F19" s="21"/>
      <c r="G19" s="21"/>
      <c r="H19" s="10"/>
      <c r="I19" s="10"/>
      <c r="J19" s="49"/>
    </row>
    <row r="20" spans="1:10" ht="18" customHeight="1">
      <c r="A20" s="8"/>
      <c r="B20" s="10"/>
      <c r="C20" s="20"/>
      <c r="D20" s="10"/>
      <c r="E20" s="10"/>
      <c r="F20" s="21"/>
      <c r="G20" s="21"/>
      <c r="H20" s="10"/>
      <c r="I20" s="10"/>
      <c r="J20" s="49"/>
    </row>
    <row r="21" spans="1:10" ht="18" customHeight="1">
      <c r="A21" s="16"/>
      <c r="B21" s="50"/>
      <c r="C21" s="63"/>
      <c r="D21" s="50"/>
      <c r="E21" s="50"/>
      <c r="F21" s="60"/>
      <c r="G21" s="60"/>
      <c r="H21" s="50"/>
      <c r="I21" s="50"/>
      <c r="J21" s="51"/>
    </row>
  </sheetData>
  <conditionalFormatting sqref="A3:J21">
    <cfRule type="expression" dxfId="12" priority="7">
      <formula>MOD(ROW(),2)=0</formula>
    </cfRule>
  </conditionalFormatting>
  <pageMargins left="0.7" right="0.7" top="0.75" bottom="0.75" header="0.3" footer="0.3"/>
  <pageSetup paperSize="9" orientation="portrait" horizontalDpi="1200" verticalDpi="1200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A2" sqref="A2:O6"/>
    </sheetView>
  </sheetViews>
  <sheetFormatPr defaultColWidth="7.85546875" defaultRowHeight="18" customHeight="1"/>
  <cols>
    <col min="1" max="1" width="20.28515625" style="3" customWidth="1"/>
    <col min="2" max="2" width="22.42578125" style="3" customWidth="1"/>
    <col min="3" max="3" width="14" style="3" customWidth="1"/>
    <col min="4" max="4" width="24.42578125" style="3" customWidth="1"/>
    <col min="5" max="5" width="14.140625" style="3" customWidth="1"/>
    <col min="6" max="6" width="19.140625" style="3" bestFit="1" customWidth="1"/>
    <col min="7" max="7" width="16.28515625" style="3" bestFit="1" customWidth="1"/>
    <col min="8" max="8" width="12.28515625" style="3" customWidth="1"/>
    <col min="9" max="9" width="15.5703125" style="3" bestFit="1" customWidth="1"/>
    <col min="10" max="10" width="19.85546875" style="3" bestFit="1" customWidth="1"/>
    <col min="11" max="11" width="12.140625" style="3" bestFit="1" customWidth="1"/>
    <col min="12" max="12" width="13.7109375" style="3" bestFit="1" customWidth="1"/>
    <col min="13" max="13" width="13.140625" style="19" customWidth="1"/>
    <col min="14" max="14" width="15.85546875" style="3" customWidth="1"/>
    <col min="15" max="15" width="18.140625" style="3" customWidth="1"/>
    <col min="16" max="16384" width="7.85546875" style="3"/>
  </cols>
  <sheetData>
    <row r="1" spans="1:15" ht="39.950000000000003" customHeight="1">
      <c r="A1" s="18" t="s">
        <v>49</v>
      </c>
    </row>
    <row r="2" spans="1:15" s="44" customFormat="1" ht="24" customHeight="1">
      <c r="A2" s="46" t="s">
        <v>0</v>
      </c>
      <c r="B2" s="47" t="s">
        <v>13</v>
      </c>
      <c r="C2" s="47" t="s">
        <v>4</v>
      </c>
      <c r="D2" s="47" t="s">
        <v>5</v>
      </c>
      <c r="E2" s="47" t="s">
        <v>6</v>
      </c>
      <c r="F2" s="47" t="s">
        <v>29</v>
      </c>
      <c r="G2" s="47" t="s">
        <v>8</v>
      </c>
      <c r="H2" s="47" t="s">
        <v>1</v>
      </c>
      <c r="I2" s="47" t="s">
        <v>55</v>
      </c>
      <c r="J2" s="47" t="s">
        <v>9</v>
      </c>
      <c r="K2" s="47" t="s">
        <v>7</v>
      </c>
      <c r="L2" s="47" t="s">
        <v>14</v>
      </c>
      <c r="M2" s="47" t="s">
        <v>3</v>
      </c>
      <c r="N2" s="47" t="s">
        <v>30</v>
      </c>
      <c r="O2" s="48" t="s">
        <v>32</v>
      </c>
    </row>
    <row r="3" spans="1:15" ht="18" customHeight="1">
      <c r="A3" s="8" t="s">
        <v>223</v>
      </c>
      <c r="B3" s="10" t="s">
        <v>84</v>
      </c>
      <c r="C3" s="20" t="s">
        <v>28</v>
      </c>
      <c r="D3" s="10" t="s">
        <v>441</v>
      </c>
      <c r="E3" s="10" t="s">
        <v>278</v>
      </c>
      <c r="F3" s="10"/>
      <c r="G3" s="10" t="s">
        <v>104</v>
      </c>
      <c r="H3" s="10" t="s">
        <v>10</v>
      </c>
      <c r="I3" s="10" t="s">
        <v>57</v>
      </c>
      <c r="J3" s="10"/>
      <c r="K3" s="21">
        <v>43385</v>
      </c>
      <c r="L3" s="21">
        <f>K3+2*365</f>
        <v>44115</v>
      </c>
      <c r="M3" s="22"/>
      <c r="N3" s="10"/>
      <c r="O3" s="49"/>
    </row>
    <row r="4" spans="1:15" ht="18" customHeight="1">
      <c r="A4" s="8" t="s">
        <v>224</v>
      </c>
      <c r="B4" s="10" t="s">
        <v>81</v>
      </c>
      <c r="C4" s="20" t="s">
        <v>28</v>
      </c>
      <c r="D4" s="10" t="s">
        <v>441</v>
      </c>
      <c r="E4" s="10" t="s">
        <v>279</v>
      </c>
      <c r="F4" s="10"/>
      <c r="G4" s="10" t="s">
        <v>104</v>
      </c>
      <c r="H4" s="10" t="s">
        <v>10</v>
      </c>
      <c r="I4" s="10" t="s">
        <v>57</v>
      </c>
      <c r="J4" s="10"/>
      <c r="K4" s="21">
        <v>43455</v>
      </c>
      <c r="L4" s="21">
        <f t="shared" ref="L4:L6" si="0">K4+2*365</f>
        <v>44185</v>
      </c>
      <c r="M4" s="22"/>
      <c r="N4" s="10"/>
      <c r="O4" s="49"/>
    </row>
    <row r="5" spans="1:15" ht="18" customHeight="1">
      <c r="A5" s="8" t="s">
        <v>225</v>
      </c>
      <c r="B5" s="10" t="s">
        <v>83</v>
      </c>
      <c r="C5" s="20" t="s">
        <v>280</v>
      </c>
      <c r="D5" s="10" t="s">
        <v>442</v>
      </c>
      <c r="E5" s="10" t="s">
        <v>96</v>
      </c>
      <c r="F5" s="10"/>
      <c r="G5" s="10" t="s">
        <v>104</v>
      </c>
      <c r="H5" s="10" t="s">
        <v>10</v>
      </c>
      <c r="I5" s="10" t="s">
        <v>57</v>
      </c>
      <c r="J5" s="10"/>
      <c r="K5" s="21">
        <v>43558</v>
      </c>
      <c r="L5" s="21">
        <f t="shared" si="0"/>
        <v>44288</v>
      </c>
      <c r="M5" s="22"/>
      <c r="N5" s="10"/>
      <c r="O5" s="49"/>
    </row>
    <row r="6" spans="1:15" ht="18" customHeight="1">
      <c r="A6" s="8" t="s">
        <v>226</v>
      </c>
      <c r="B6" s="10" t="s">
        <v>82</v>
      </c>
      <c r="C6" s="20" t="s">
        <v>280</v>
      </c>
      <c r="D6" s="10" t="s">
        <v>442</v>
      </c>
      <c r="E6" s="10" t="s">
        <v>97</v>
      </c>
      <c r="F6" s="10"/>
      <c r="G6" s="10" t="s">
        <v>104</v>
      </c>
      <c r="H6" s="10" t="s">
        <v>10</v>
      </c>
      <c r="I6" s="10" t="s">
        <v>57</v>
      </c>
      <c r="J6" s="10"/>
      <c r="K6" s="21">
        <v>43683</v>
      </c>
      <c r="L6" s="21">
        <f t="shared" si="0"/>
        <v>44413</v>
      </c>
      <c r="M6" s="22"/>
      <c r="N6" s="10"/>
      <c r="O6" s="49"/>
    </row>
    <row r="7" spans="1:15" ht="18" customHeight="1">
      <c r="A7" s="8"/>
      <c r="B7" s="10"/>
      <c r="C7" s="2"/>
      <c r="D7" s="10"/>
      <c r="E7" s="10"/>
      <c r="F7" s="10"/>
      <c r="G7" s="10"/>
      <c r="H7" s="10"/>
      <c r="I7" s="10"/>
      <c r="J7" s="10"/>
      <c r="K7" s="21"/>
      <c r="L7" s="21"/>
      <c r="M7" s="22"/>
      <c r="N7" s="10"/>
      <c r="O7" s="49"/>
    </row>
    <row r="8" spans="1:15" ht="18" customHeight="1">
      <c r="A8" s="8"/>
      <c r="B8" s="10"/>
      <c r="C8" s="10"/>
      <c r="D8" s="10"/>
      <c r="E8" s="10"/>
      <c r="F8" s="10"/>
      <c r="G8" s="10"/>
      <c r="H8" s="10"/>
      <c r="I8" s="10"/>
      <c r="J8" s="10"/>
      <c r="K8" s="21"/>
      <c r="L8" s="21"/>
      <c r="M8" s="22"/>
      <c r="N8" s="10"/>
      <c r="O8" s="49"/>
    </row>
    <row r="9" spans="1:15" ht="18" customHeight="1">
      <c r="A9" s="8"/>
      <c r="B9" s="10"/>
      <c r="C9" s="10"/>
      <c r="D9" s="10"/>
      <c r="E9" s="10"/>
      <c r="F9" s="10"/>
      <c r="G9" s="10"/>
      <c r="H9" s="10"/>
      <c r="I9" s="10"/>
      <c r="J9" s="10"/>
      <c r="K9" s="21"/>
      <c r="L9" s="21"/>
      <c r="M9" s="22"/>
      <c r="N9" s="10"/>
      <c r="O9" s="49"/>
    </row>
    <row r="10" spans="1:15" ht="18" customHeight="1">
      <c r="A10" s="8"/>
      <c r="B10" s="10"/>
      <c r="C10" s="10"/>
      <c r="D10" s="10"/>
      <c r="E10" s="10"/>
      <c r="F10" s="10"/>
      <c r="G10" s="10"/>
      <c r="H10" s="10"/>
      <c r="I10" s="10"/>
      <c r="J10" s="23"/>
      <c r="K10" s="21"/>
      <c r="L10" s="21"/>
      <c r="M10" s="22"/>
      <c r="N10" s="10"/>
      <c r="O10" s="49"/>
    </row>
    <row r="11" spans="1:15" ht="18" customHeight="1">
      <c r="A11" s="8"/>
      <c r="B11" s="10"/>
      <c r="C11" s="20"/>
      <c r="D11" s="10"/>
      <c r="E11" s="10"/>
      <c r="F11" s="10"/>
      <c r="G11" s="10"/>
      <c r="H11" s="10"/>
      <c r="I11" s="10"/>
      <c r="J11" s="10"/>
      <c r="K11" s="21"/>
      <c r="L11" s="21"/>
      <c r="M11" s="22"/>
      <c r="N11" s="10"/>
      <c r="O11" s="49"/>
    </row>
    <row r="12" spans="1:15" ht="18" customHeight="1">
      <c r="A12" s="8"/>
      <c r="B12" s="10"/>
      <c r="C12" s="2"/>
      <c r="D12" s="10"/>
      <c r="E12" s="10"/>
      <c r="F12" s="10"/>
      <c r="G12" s="10"/>
      <c r="H12" s="10"/>
      <c r="I12" s="10"/>
      <c r="J12" s="10"/>
      <c r="K12" s="21"/>
      <c r="L12" s="21"/>
      <c r="M12" s="22"/>
      <c r="N12" s="10"/>
      <c r="O12" s="49"/>
    </row>
    <row r="13" spans="1:15" ht="18" customHeight="1">
      <c r="A13" s="8"/>
      <c r="B13" s="10"/>
      <c r="C13" s="2"/>
      <c r="D13" s="10"/>
      <c r="E13" s="10"/>
      <c r="F13" s="10"/>
      <c r="G13" s="10"/>
      <c r="H13" s="10"/>
      <c r="I13" s="10"/>
      <c r="J13" s="10"/>
      <c r="K13" s="21"/>
      <c r="L13" s="21"/>
      <c r="M13" s="22"/>
      <c r="N13" s="10"/>
      <c r="O13" s="49"/>
    </row>
    <row r="14" spans="1:15" ht="18" customHeight="1">
      <c r="A14" s="8"/>
      <c r="B14" s="10"/>
      <c r="C14" s="20"/>
      <c r="D14" s="10"/>
      <c r="E14" s="10"/>
      <c r="F14" s="10"/>
      <c r="G14" s="10"/>
      <c r="H14" s="10"/>
      <c r="I14" s="10"/>
      <c r="J14" s="23"/>
      <c r="K14" s="21"/>
      <c r="L14" s="21"/>
      <c r="M14" s="22"/>
      <c r="N14" s="10"/>
      <c r="O14" s="49"/>
    </row>
    <row r="15" spans="1:15" ht="18" customHeight="1">
      <c r="A15" s="8"/>
      <c r="B15" s="10"/>
      <c r="C15" s="2"/>
      <c r="D15" s="10"/>
      <c r="E15" s="10"/>
      <c r="F15" s="10"/>
      <c r="G15" s="10"/>
      <c r="H15" s="10"/>
      <c r="I15" s="10"/>
      <c r="J15" s="10"/>
      <c r="K15" s="21"/>
      <c r="L15" s="21"/>
      <c r="M15" s="22"/>
      <c r="N15" s="10"/>
      <c r="O15" s="49"/>
    </row>
    <row r="16" spans="1:15" ht="18" customHeight="1">
      <c r="A16" s="8"/>
      <c r="B16" s="10"/>
      <c r="C16" s="10"/>
      <c r="D16" s="10"/>
      <c r="E16" s="10"/>
      <c r="F16" s="10"/>
      <c r="G16" s="10"/>
      <c r="H16" s="10"/>
      <c r="I16" s="10"/>
      <c r="J16" s="10"/>
      <c r="K16" s="21"/>
      <c r="L16" s="21"/>
      <c r="M16" s="22"/>
      <c r="N16" s="10"/>
      <c r="O16" s="49"/>
    </row>
    <row r="17" spans="1:15" ht="18" customHeight="1">
      <c r="A17" s="8"/>
      <c r="B17" s="10"/>
      <c r="C17" s="10"/>
      <c r="D17" s="10"/>
      <c r="E17" s="10"/>
      <c r="F17" s="10"/>
      <c r="G17" s="10"/>
      <c r="H17" s="10"/>
      <c r="I17" s="10"/>
      <c r="J17" s="10"/>
      <c r="K17" s="21"/>
      <c r="L17" s="21"/>
      <c r="M17" s="22"/>
      <c r="N17" s="10"/>
      <c r="O17" s="49"/>
    </row>
    <row r="18" spans="1:15" ht="18" customHeight="1">
      <c r="A18" s="8"/>
      <c r="B18" s="10"/>
      <c r="C18" s="2"/>
      <c r="D18" s="10"/>
      <c r="E18" s="10"/>
      <c r="F18" s="10"/>
      <c r="G18" s="10"/>
      <c r="H18" s="10"/>
      <c r="I18" s="10"/>
      <c r="J18" s="10"/>
      <c r="K18" s="21"/>
      <c r="L18" s="21"/>
      <c r="M18" s="22"/>
      <c r="N18" s="10"/>
      <c r="O18" s="49"/>
    </row>
    <row r="19" spans="1:15" ht="18" customHeight="1">
      <c r="A19" s="8"/>
      <c r="B19" s="10"/>
      <c r="C19" s="2"/>
      <c r="D19" s="10"/>
      <c r="E19" s="10"/>
      <c r="F19" s="10"/>
      <c r="G19" s="10"/>
      <c r="H19" s="10"/>
      <c r="I19" s="10"/>
      <c r="J19" s="10"/>
      <c r="K19" s="21"/>
      <c r="L19" s="21"/>
      <c r="M19" s="22"/>
      <c r="N19" s="10"/>
      <c r="O19" s="49"/>
    </row>
    <row r="20" spans="1:15" ht="18" customHeight="1">
      <c r="A20" s="8"/>
      <c r="B20" s="10"/>
      <c r="C20" s="20"/>
      <c r="D20" s="10"/>
      <c r="E20" s="10"/>
      <c r="F20" s="10"/>
      <c r="G20" s="10"/>
      <c r="H20" s="10"/>
      <c r="I20" s="10"/>
      <c r="J20" s="10"/>
      <c r="K20" s="21"/>
      <c r="L20" s="21"/>
      <c r="M20" s="22"/>
      <c r="N20" s="10"/>
      <c r="O20" s="49"/>
    </row>
    <row r="21" spans="1:15" ht="18" customHeight="1">
      <c r="A21" s="16"/>
      <c r="B21" s="50"/>
      <c r="C21" s="63"/>
      <c r="D21" s="50"/>
      <c r="E21" s="50"/>
      <c r="F21" s="50"/>
      <c r="G21" s="50"/>
      <c r="H21" s="50"/>
      <c r="I21" s="50"/>
      <c r="J21" s="50"/>
      <c r="K21" s="60"/>
      <c r="L21" s="60"/>
      <c r="M21" s="62"/>
      <c r="N21" s="50"/>
      <c r="O21" s="51"/>
    </row>
  </sheetData>
  <conditionalFormatting sqref="A7:O21 A5:C6 F5:O6 A3:O4">
    <cfRule type="expression" dxfId="11" priority="12">
      <formula>MOD(ROW(),2)=0</formula>
    </cfRule>
  </conditionalFormatting>
  <conditionalFormatting sqref="D5">
    <cfRule type="expression" dxfId="10" priority="4">
      <formula>MOD(ROW(),2)=0</formula>
    </cfRule>
  </conditionalFormatting>
  <conditionalFormatting sqref="E5:E6">
    <cfRule type="expression" dxfId="9" priority="2">
      <formula>MOD(ROW(),2)=0</formula>
    </cfRule>
  </conditionalFormatting>
  <conditionalFormatting sqref="D6">
    <cfRule type="expression" dxfId="8" priority="1">
      <formula>MOD(ROW(),2)=0</formula>
    </cfRule>
  </conditionalFormatting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1-Rack</vt:lpstr>
      <vt:lpstr>2-Enclosure</vt:lpstr>
      <vt:lpstr>3-Server</vt:lpstr>
      <vt:lpstr>4-Farm</vt:lpstr>
      <vt:lpstr>5-Hypervisor</vt:lpstr>
      <vt:lpstr>6-VirtualMachine</vt:lpstr>
      <vt:lpstr>7-Storage</vt:lpstr>
      <vt:lpstr>6-SAN Switch</vt:lpstr>
      <vt:lpstr>7-NAS</vt:lpstr>
      <vt:lpstr>8-Physical Interface</vt:lpstr>
      <vt:lpstr>9-Link Interface - IP</vt:lpstr>
      <vt:lpstr>Random Generators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ACUN</dc:creator>
  <cp:lastModifiedBy>Ercan</cp:lastModifiedBy>
  <dcterms:created xsi:type="dcterms:W3CDTF">2018-10-25T08:02:29Z</dcterms:created>
  <dcterms:modified xsi:type="dcterms:W3CDTF">2025-04-23T14:00:22Z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3ab4ec5e-2bc3-4f3c-80dd-2a0c79f3a485</vt:lpwstr>
  </property>
</Properties>
</file>